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eansOffice\Grants\Team Awesome\Budget forms\"/>
    </mc:Choice>
  </mc:AlternateContent>
  <bookViews>
    <workbookView xWindow="0" yWindow="0" windowWidth="23370" windowHeight="10680"/>
  </bookViews>
  <sheets>
    <sheet name="YR 1" sheetId="1" r:id="rId1"/>
    <sheet name="YR 2" sheetId="4" r:id="rId2"/>
    <sheet name="YR 3" sheetId="5" r:id="rId3"/>
    <sheet name="YR 4" sheetId="6" r:id="rId4"/>
    <sheet name="YR 5" sheetId="7" r:id="rId5"/>
    <sheet name="Entire Budget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7" l="1"/>
  <c r="K31" i="6"/>
  <c r="K31" i="5"/>
  <c r="K31" i="4"/>
  <c r="J5" i="7" l="1"/>
  <c r="J5" i="6"/>
  <c r="J5" i="5"/>
  <c r="J5" i="4"/>
  <c r="K25" i="1" l="1"/>
  <c r="D12" i="5"/>
  <c r="E1" i="8" l="1"/>
  <c r="K4" i="1"/>
  <c r="J4" i="4" s="1"/>
  <c r="K4" i="4" s="1"/>
  <c r="J4" i="5" s="1"/>
  <c r="K4" i="5" s="1"/>
  <c r="J4" i="6" s="1"/>
  <c r="K4" i="6" s="1"/>
  <c r="D29" i="7"/>
  <c r="F28" i="7"/>
  <c r="D28" i="7"/>
  <c r="D26" i="7"/>
  <c r="D25" i="7"/>
  <c r="F23" i="7"/>
  <c r="D23" i="7"/>
  <c r="F22" i="7"/>
  <c r="D22" i="7"/>
  <c r="F18" i="7"/>
  <c r="D18" i="7"/>
  <c r="F17" i="7"/>
  <c r="D17" i="7"/>
  <c r="F16" i="7"/>
  <c r="D16" i="7"/>
  <c r="J15" i="7"/>
  <c r="K17" i="7" s="1"/>
  <c r="F12" i="7"/>
  <c r="D12" i="7"/>
  <c r="K12" i="7" s="1"/>
  <c r="C9" i="7"/>
  <c r="C8" i="7"/>
  <c r="C7" i="7"/>
  <c r="C6" i="7"/>
  <c r="C5" i="7"/>
  <c r="E1" i="7"/>
  <c r="D29" i="6"/>
  <c r="F28" i="6"/>
  <c r="D28" i="6"/>
  <c r="D26" i="6"/>
  <c r="D25" i="6"/>
  <c r="K25" i="6" s="1"/>
  <c r="F12" i="8" s="1"/>
  <c r="F23" i="6"/>
  <c r="D23" i="6"/>
  <c r="F22" i="6"/>
  <c r="D22" i="6"/>
  <c r="F18" i="6"/>
  <c r="D18" i="6"/>
  <c r="F17" i="6"/>
  <c r="D17" i="6"/>
  <c r="F16" i="6"/>
  <c r="D16" i="6"/>
  <c r="J15" i="6"/>
  <c r="K17" i="6" s="1"/>
  <c r="F12" i="6"/>
  <c r="D12" i="6"/>
  <c r="C9" i="6"/>
  <c r="C8" i="6"/>
  <c r="C7" i="6"/>
  <c r="C6" i="6"/>
  <c r="C5" i="6"/>
  <c r="E1" i="6"/>
  <c r="C5" i="5"/>
  <c r="C6" i="5"/>
  <c r="C7" i="5"/>
  <c r="C8" i="5"/>
  <c r="C9" i="5"/>
  <c r="D29" i="5"/>
  <c r="F28" i="5"/>
  <c r="D28" i="5"/>
  <c r="D26" i="5"/>
  <c r="D25" i="5"/>
  <c r="F23" i="5"/>
  <c r="D23" i="5"/>
  <c r="F22" i="5"/>
  <c r="D22" i="5"/>
  <c r="F18" i="5"/>
  <c r="D18" i="5"/>
  <c r="F17" i="5"/>
  <c r="D17" i="5"/>
  <c r="F16" i="5"/>
  <c r="D16" i="5"/>
  <c r="J15" i="5"/>
  <c r="K17" i="5" s="1"/>
  <c r="F12" i="5"/>
  <c r="K12" i="5" s="1"/>
  <c r="E1" i="5"/>
  <c r="F28" i="4"/>
  <c r="F23" i="4"/>
  <c r="F22" i="4"/>
  <c r="D29" i="4"/>
  <c r="D28" i="4"/>
  <c r="D26" i="4"/>
  <c r="D25" i="4"/>
  <c r="D23" i="4"/>
  <c r="D22" i="4"/>
  <c r="J15" i="4"/>
  <c r="K17" i="4" s="1"/>
  <c r="F17" i="4"/>
  <c r="F18" i="4"/>
  <c r="F16" i="4"/>
  <c r="G16" i="4" s="1"/>
  <c r="D17" i="4"/>
  <c r="D18" i="4"/>
  <c r="D16" i="4"/>
  <c r="D12" i="4"/>
  <c r="C6" i="4"/>
  <c r="C7" i="4"/>
  <c r="C8" i="4"/>
  <c r="C9" i="4"/>
  <c r="C5" i="4"/>
  <c r="E1" i="4"/>
  <c r="F12" i="4"/>
  <c r="C12" i="8"/>
  <c r="K17" i="1"/>
  <c r="G18" i="1"/>
  <c r="G17" i="1"/>
  <c r="G16" i="1"/>
  <c r="K15" i="1" s="1"/>
  <c r="F12" i="1"/>
  <c r="K12" i="1" s="1"/>
  <c r="K28" i="1"/>
  <c r="C14" i="8" s="1"/>
  <c r="K22" i="1"/>
  <c r="C10" i="8" s="1"/>
  <c r="K31" i="1" l="1"/>
  <c r="K25" i="7"/>
  <c r="G12" i="8" s="1"/>
  <c r="K25" i="4"/>
  <c r="K25" i="5"/>
  <c r="E12" i="8" s="1"/>
  <c r="K22" i="4"/>
  <c r="D10" i="8" s="1"/>
  <c r="K12" i="4"/>
  <c r="G18" i="6"/>
  <c r="K28" i="6"/>
  <c r="F14" i="8" s="1"/>
  <c r="G16" i="6"/>
  <c r="K19" i="1"/>
  <c r="C8" i="8" s="1"/>
  <c r="K12" i="6"/>
  <c r="J4" i="7"/>
  <c r="K4" i="7" s="1"/>
  <c r="D12" i="8"/>
  <c r="H12" i="8" s="1"/>
  <c r="G18" i="7"/>
  <c r="G17" i="6"/>
  <c r="K28" i="4"/>
  <c r="D14" i="8" s="1"/>
  <c r="G16" i="5"/>
  <c r="G17" i="4"/>
  <c r="G16" i="7"/>
  <c r="G18" i="4"/>
  <c r="K15" i="4" s="1"/>
  <c r="G17" i="7"/>
  <c r="K22" i="5"/>
  <c r="E10" i="8" s="1"/>
  <c r="K22" i="6"/>
  <c r="F10" i="8" s="1"/>
  <c r="K28" i="7"/>
  <c r="G14" i="8" s="1"/>
  <c r="K22" i="7"/>
  <c r="G10" i="8" s="1"/>
  <c r="G17" i="5"/>
  <c r="G18" i="5"/>
  <c r="K28" i="5"/>
  <c r="E14" i="8" s="1"/>
  <c r="K19" i="4" l="1"/>
  <c r="D8" i="8" s="1"/>
  <c r="H14" i="8"/>
  <c r="H10" i="8"/>
  <c r="K15" i="6"/>
  <c r="F23" i="8" s="1"/>
  <c r="K19" i="6"/>
  <c r="F8" i="8" s="1"/>
  <c r="D23" i="8"/>
  <c r="K32" i="1"/>
  <c r="C23" i="8"/>
  <c r="K15" i="7"/>
  <c r="K15" i="5"/>
  <c r="K32" i="6" l="1"/>
  <c r="F24" i="8" s="1"/>
  <c r="K32" i="4"/>
  <c r="E23" i="8"/>
  <c r="K19" i="5"/>
  <c r="E8" i="8" s="1"/>
  <c r="G23" i="8"/>
  <c r="K19" i="7"/>
  <c r="G8" i="8" s="1"/>
  <c r="K33" i="4"/>
  <c r="D24" i="8"/>
  <c r="K33" i="1"/>
  <c r="C24" i="8"/>
  <c r="K32" i="5" l="1"/>
  <c r="E24" i="8" s="1"/>
  <c r="K33" i="6"/>
  <c r="K34" i="6" s="1"/>
  <c r="F26" i="8" s="1"/>
  <c r="K32" i="7"/>
  <c r="H8" i="8"/>
  <c r="H18" i="8" s="1"/>
  <c r="H23" i="8"/>
  <c r="K34" i="4"/>
  <c r="D26" i="8" s="1"/>
  <c r="D25" i="8"/>
  <c r="C25" i="8"/>
  <c r="K34" i="1"/>
  <c r="C26" i="8" s="1"/>
  <c r="F25" i="8" l="1"/>
  <c r="K33" i="5"/>
  <c r="E25" i="8" s="1"/>
  <c r="K34" i="5"/>
  <c r="E26" i="8" s="1"/>
  <c r="G24" i="8"/>
  <c r="H24" i="8" s="1"/>
  <c r="K33" i="7"/>
  <c r="K34" i="7" l="1"/>
  <c r="G26" i="8" s="1"/>
  <c r="H26" i="8" s="1"/>
  <c r="H27" i="8" s="1"/>
  <c r="G25" i="8"/>
  <c r="H25" i="8" s="1"/>
</calcChain>
</file>

<file path=xl/sharedStrings.xml><?xml version="1.0" encoding="utf-8"?>
<sst xmlns="http://schemas.openxmlformats.org/spreadsheetml/2006/main" count="313" uniqueCount="70">
  <si>
    <t>Principal Investigator/Program Director:</t>
  </si>
  <si>
    <t>DETAILED BUDGET FOR INITIAL BUDGET PERIOD</t>
  </si>
  <si>
    <t>Program Director:</t>
  </si>
  <si>
    <t>Associate Director:</t>
  </si>
  <si>
    <t>Trainee Stipends</t>
  </si>
  <si>
    <t>Training Related Expenses</t>
  </si>
  <si>
    <t>Tuition and Fees</t>
  </si>
  <si>
    <t>Predoctoral</t>
  </si>
  <si>
    <t>Postdoctoral</t>
  </si>
  <si>
    <t># of Trainees:</t>
  </si>
  <si>
    <t xml:space="preserve">Stipend Amt: </t>
  </si>
  <si>
    <t>Stipend 1:</t>
  </si>
  <si>
    <t>Stipend 2:</t>
  </si>
  <si>
    <t>OR</t>
  </si>
  <si>
    <t>Total Requested Stipends:</t>
  </si>
  <si>
    <t>FROM</t>
  </si>
  <si>
    <t>THROUGH</t>
  </si>
  <si>
    <t># Predoctoral:</t>
  </si>
  <si>
    <t xml:space="preserve"># Postdoctoral: </t>
  </si>
  <si>
    <t xml:space="preserve">Amount: </t>
  </si>
  <si>
    <r>
      <rPr>
        <i/>
        <sz val="11"/>
        <color theme="1"/>
        <rFont val="Calibri"/>
        <family val="2"/>
        <scheme val="minor"/>
      </rPr>
      <t>Calculate to full amount needed (do</t>
    </r>
    <r>
      <rPr>
        <b/>
        <i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decrease by 60%)</t>
    </r>
  </si>
  <si>
    <t>Current NRSA TRE Allowances:</t>
  </si>
  <si>
    <t xml:space="preserve">Postdoctoral: </t>
  </si>
  <si>
    <t>Predoctoral:</t>
  </si>
  <si>
    <t>Trainee Travel</t>
  </si>
  <si>
    <t>TOTAL DIRECT COSTS</t>
  </si>
  <si>
    <t>MTDC BASE</t>
  </si>
  <si>
    <t>FACILITIES AND ADMINISTRATIVE COSTS</t>
  </si>
  <si>
    <t>TOTAL COSTS FOR BUDGET PERIOD</t>
  </si>
  <si>
    <t xml:space="preserve">Predoctoral: </t>
  </si>
  <si>
    <t>Level 0</t>
  </si>
  <si>
    <t>Level 1</t>
  </si>
  <si>
    <t>Level 2</t>
  </si>
  <si>
    <t>Level 3</t>
  </si>
  <si>
    <t>Level 4</t>
  </si>
  <si>
    <t>Level 5</t>
  </si>
  <si>
    <t>Level 6</t>
  </si>
  <si>
    <t>All levels</t>
  </si>
  <si>
    <t xml:space="preserve">Stipend 3: </t>
  </si>
  <si>
    <t>Level</t>
  </si>
  <si>
    <t>Level 7 +</t>
  </si>
  <si>
    <t>Enter up to three stipend levels to calculate total OR enter your own total amount</t>
  </si>
  <si>
    <t>YEAR 1</t>
  </si>
  <si>
    <t>YEAR 2</t>
  </si>
  <si>
    <t>YEAR 3</t>
  </si>
  <si>
    <t>YEAR 4</t>
  </si>
  <si>
    <t>YEAR 5</t>
  </si>
  <si>
    <r>
      <rPr>
        <i/>
        <sz val="11"/>
        <color theme="1"/>
        <rFont val="Calibri"/>
        <family val="2"/>
      </rPr>
      <t>Principal Investigator/Program Director:</t>
    </r>
    <r>
      <rPr>
        <sz val="11"/>
        <color theme="1"/>
        <rFont val="Calibri Light"/>
        <family val="2"/>
      </rPr>
      <t xml:space="preserve"> </t>
    </r>
  </si>
  <si>
    <t>BUDGET FOR ENTIRE PROPOSED PROJECT PERIOD</t>
  </si>
  <si>
    <t>DIRECT COSTS</t>
  </si>
  <si>
    <t>YR 1</t>
  </si>
  <si>
    <t>YR 2</t>
  </si>
  <si>
    <t>YR 3</t>
  </si>
  <si>
    <t>YR 4</t>
  </si>
  <si>
    <t xml:space="preserve">YR 5 </t>
  </si>
  <si>
    <t>TOTALS</t>
  </si>
  <si>
    <t>TRAINEE STIPENDS</t>
  </si>
  <si>
    <t>TUITION AND FEES</t>
  </si>
  <si>
    <t>TRAINING RELATED EXPENSES</t>
  </si>
  <si>
    <t>BUDGET CATEGORY</t>
  </si>
  <si>
    <t>TRAINEE TRAVEL</t>
  </si>
  <si>
    <t>TOTAL DIRECT COSTS FOR ENTIRE PERIOD OF SUPPORT</t>
  </si>
  <si>
    <t>INDIRECT COSTS</t>
  </si>
  <si>
    <t>MODIFIED DIRECT COSTS</t>
  </si>
  <si>
    <t>F&amp;A</t>
  </si>
  <si>
    <t>TOTAL COSTS</t>
  </si>
  <si>
    <t>TOTAL COSTS FOR ENTIRE PERIOD OF SUPPORT</t>
  </si>
  <si>
    <t>TOTAL STIPENDS</t>
  </si>
  <si>
    <t>No salary or fringe for directors (minimum effort policy may apply)</t>
  </si>
  <si>
    <t>Current FY Stipend Levels - 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</si>
</sst>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Light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7">
    <xf numFmtId="0" fontId="0" fillId="0" borderId="0" xfId="0"/>
    <xf numFmtId="14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6" fontId="0" fillId="0" borderId="6" xfId="0" applyNumberForma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6" fontId="0" fillId="0" borderId="15" xfId="0" applyNumberFormat="1" applyFont="1" applyBorder="1" applyAlignment="1">
      <alignment horizontal="center"/>
    </xf>
    <xf numFmtId="0" fontId="0" fillId="0" borderId="17" xfId="0" applyBorder="1"/>
    <xf numFmtId="6" fontId="0" fillId="0" borderId="12" xfId="0" applyNumberForma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8" xfId="0" applyBorder="1" applyAlignment="1"/>
    <xf numFmtId="0" fontId="0" fillId="0" borderId="11" xfId="0" applyNumberFormat="1" applyBorder="1"/>
    <xf numFmtId="0" fontId="0" fillId="3" borderId="8" xfId="0" applyFill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0" fillId="2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/>
    </xf>
    <xf numFmtId="6" fontId="6" fillId="0" borderId="6" xfId="0" applyNumberFormat="1" applyFont="1" applyBorder="1" applyAlignment="1">
      <alignment horizontal="center" vertical="center"/>
    </xf>
    <xf numFmtId="6" fontId="0" fillId="0" borderId="59" xfId="0" applyNumberFormat="1" applyBorder="1" applyAlignment="1">
      <alignment horizontal="center" vertical="center"/>
    </xf>
    <xf numFmtId="6" fontId="0" fillId="0" borderId="59" xfId="0" applyNumberFormat="1" applyBorder="1" applyAlignment="1">
      <alignment horizontal="center"/>
    </xf>
    <xf numFmtId="6" fontId="0" fillId="0" borderId="59" xfId="0" applyNumberFormat="1" applyFill="1" applyBorder="1" applyAlignment="1">
      <alignment horizontal="center" vertical="center"/>
    </xf>
    <xf numFmtId="6" fontId="6" fillId="0" borderId="15" xfId="0" applyNumberFormat="1" applyFont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6" fontId="6" fillId="0" borderId="14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6" fontId="0" fillId="3" borderId="1" xfId="0" applyNumberFormat="1" applyFill="1" applyBorder="1" applyAlignment="1">
      <alignment horizontal="center" vertical="center"/>
    </xf>
    <xf numFmtId="6" fontId="0" fillId="3" borderId="8" xfId="0" applyNumberFormat="1" applyFill="1" applyBorder="1" applyAlignment="1">
      <alignment horizontal="center" vertical="center"/>
    </xf>
    <xf numFmtId="6" fontId="0" fillId="2" borderId="1" xfId="0" applyNumberFormat="1" applyFill="1" applyBorder="1" applyAlignment="1">
      <alignment horizontal="center"/>
    </xf>
    <xf numFmtId="6" fontId="0" fillId="2" borderId="8" xfId="0" applyNumberFormat="1" applyFill="1" applyBorder="1" applyAlignment="1">
      <alignment horizontal="center" vertical="center"/>
    </xf>
    <xf numFmtId="6" fontId="0" fillId="2" borderId="1" xfId="0" applyNumberFormat="1" applyFill="1" applyBorder="1" applyAlignment="1">
      <alignment horizontal="center" vertical="center"/>
    </xf>
    <xf numFmtId="6" fontId="0" fillId="0" borderId="12" xfId="0" applyNumberFormat="1" applyBorder="1" applyAlignment="1">
      <alignment horizontal="center"/>
    </xf>
    <xf numFmtId="164" fontId="0" fillId="0" borderId="1" xfId="1" applyNumberFormat="1" applyFont="1" applyBorder="1" applyAlignment="1"/>
    <xf numFmtId="164" fontId="0" fillId="0" borderId="6" xfId="1" applyNumberFormat="1" applyFont="1" applyBorder="1" applyAlignment="1"/>
    <xf numFmtId="164" fontId="0" fillId="0" borderId="8" xfId="1" applyNumberFormat="1" applyFont="1" applyBorder="1" applyAlignment="1"/>
    <xf numFmtId="164" fontId="0" fillId="0" borderId="9" xfId="1" applyNumberFormat="1" applyFont="1" applyBorder="1" applyAlignment="1"/>
    <xf numFmtId="164" fontId="0" fillId="0" borderId="1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6" fontId="0" fillId="0" borderId="31" xfId="0" applyNumberFormat="1" applyFill="1" applyBorder="1" applyAlignment="1">
      <alignment horizontal="center" vertical="center"/>
    </xf>
    <xf numFmtId="6" fontId="0" fillId="0" borderId="32" xfId="0" applyNumberFormat="1" applyFill="1" applyBorder="1" applyAlignment="1">
      <alignment horizontal="center" vertical="center"/>
    </xf>
    <xf numFmtId="6" fontId="0" fillId="0" borderId="33" xfId="0" applyNumberFormat="1" applyFill="1" applyBorder="1" applyAlignment="1">
      <alignment horizontal="center" vertical="center"/>
    </xf>
    <xf numFmtId="6" fontId="0" fillId="0" borderId="34" xfId="0" applyNumberFormat="1" applyFill="1" applyBorder="1" applyAlignment="1">
      <alignment horizontal="center" vertical="center"/>
    </xf>
    <xf numFmtId="6" fontId="0" fillId="0" borderId="35" xfId="0" applyNumberFormat="1" applyFill="1" applyBorder="1" applyAlignment="1">
      <alignment horizontal="center" vertical="center"/>
    </xf>
    <xf numFmtId="6" fontId="0" fillId="0" borderId="36" xfId="0" applyNumberFormat="1" applyFill="1" applyBorder="1" applyAlignment="1">
      <alignment horizontal="center" vertical="center"/>
    </xf>
    <xf numFmtId="6" fontId="0" fillId="3" borderId="37" xfId="0" applyNumberFormat="1" applyFill="1" applyBorder="1" applyAlignment="1">
      <alignment horizontal="center" vertical="center"/>
    </xf>
    <xf numFmtId="6" fontId="0" fillId="3" borderId="38" xfId="0" applyNumberFormat="1" applyFill="1" applyBorder="1" applyAlignment="1">
      <alignment horizontal="center" vertical="center"/>
    </xf>
    <xf numFmtId="6" fontId="0" fillId="3" borderId="31" xfId="0" applyNumberFormat="1" applyFill="1" applyBorder="1" applyAlignment="1">
      <alignment horizontal="center" vertical="center"/>
    </xf>
    <xf numFmtId="6" fontId="0" fillId="3" borderId="33" xfId="0" applyNumberFormat="1" applyFill="1" applyBorder="1" applyAlignment="1">
      <alignment horizontal="center" vertical="center"/>
    </xf>
    <xf numFmtId="6" fontId="0" fillId="3" borderId="27" xfId="0" applyNumberFormat="1" applyFill="1" applyBorder="1" applyAlignment="1">
      <alignment horizontal="center" vertical="center"/>
    </xf>
    <xf numFmtId="6" fontId="0" fillId="3" borderId="28" xfId="0" applyNumberFormat="1" applyFill="1" applyBorder="1" applyAlignment="1">
      <alignment horizontal="center" vertical="center"/>
    </xf>
    <xf numFmtId="6" fontId="0" fillId="0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6" fontId="0" fillId="4" borderId="6" xfId="0" applyNumberFormat="1" applyFill="1" applyBorder="1" applyAlignment="1">
      <alignment horizontal="center" vertical="center"/>
    </xf>
    <xf numFmtId="6" fontId="0" fillId="4" borderId="9" xfId="0" applyNumberFormat="1" applyFill="1" applyBorder="1" applyAlignment="1">
      <alignment horizontal="center" vertical="center"/>
    </xf>
    <xf numFmtId="6" fontId="0" fillId="0" borderId="1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6" fontId="0" fillId="0" borderId="11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164" fontId="12" fillId="0" borderId="12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6" fontId="0" fillId="0" borderId="6" xfId="0" applyNumberFormat="1" applyBorder="1" applyAlignment="1">
      <alignment horizontal="center" vertical="center"/>
    </xf>
    <xf numFmtId="6" fontId="0" fillId="0" borderId="18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0" fontId="2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6" fontId="0" fillId="0" borderId="6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6" fontId="0" fillId="4" borderId="1" xfId="0" applyNumberFormat="1" applyFill="1" applyBorder="1" applyAlignment="1">
      <alignment horizontal="center" vertical="center" wrapText="1"/>
    </xf>
    <xf numFmtId="6" fontId="0" fillId="4" borderId="8" xfId="0" applyNumberFormat="1" applyFill="1" applyBorder="1" applyAlignment="1">
      <alignment horizontal="center" vertical="center" wrapText="1"/>
    </xf>
    <xf numFmtId="6" fontId="0" fillId="3" borderId="1" xfId="0" applyNumberFormat="1" applyFont="1" applyFill="1" applyBorder="1" applyAlignment="1">
      <alignment horizontal="center" vertical="center"/>
    </xf>
    <xf numFmtId="6" fontId="0" fillId="3" borderId="8" xfId="0" applyNumberFormat="1" applyFont="1" applyFill="1" applyBorder="1" applyAlignment="1">
      <alignment horizontal="center" vertical="center"/>
    </xf>
    <xf numFmtId="6" fontId="0" fillId="2" borderId="6" xfId="0" applyNumberForma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60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6" fontId="0" fillId="0" borderId="12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58" xfId="0" applyFont="1" applyBorder="1" applyAlignment="1">
      <alignment horizontal="left"/>
    </xf>
    <xf numFmtId="0" fontId="0" fillId="3" borderId="37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10" fillId="0" borderId="48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6" fontId="7" fillId="0" borderId="1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6" fontId="6" fillId="0" borderId="54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6" fontId="6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6" fontId="6" fillId="0" borderId="12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/>
    </xf>
    <xf numFmtId="6" fontId="6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K31" sqref="K31"/>
    </sheetView>
  </sheetViews>
  <sheetFormatPr defaultRowHeight="15" x14ac:dyDescent="0.25"/>
  <cols>
    <col min="1" max="1" width="12" customWidth="1"/>
    <col min="3" max="3" width="13.28515625" customWidth="1"/>
    <col min="4" max="4" width="5.5703125" customWidth="1"/>
    <col min="5" max="5" width="12.140625" customWidth="1"/>
    <col min="6" max="6" width="11.42578125" customWidth="1"/>
    <col min="7" max="7" width="10.85546875" customWidth="1"/>
    <col min="8" max="8" width="4.5703125" customWidth="1"/>
    <col min="9" max="9" width="15" customWidth="1"/>
    <col min="10" max="11" width="13.85546875" customWidth="1"/>
  </cols>
  <sheetData>
    <row r="1" spans="1:11" ht="15.75" thickBot="1" x14ac:dyDescent="0.3">
      <c r="A1" s="71" t="s">
        <v>0</v>
      </c>
      <c r="B1" s="72"/>
      <c r="C1" s="72"/>
      <c r="D1" s="72"/>
      <c r="E1" s="118"/>
      <c r="F1" s="118"/>
      <c r="G1" s="118"/>
      <c r="H1" s="118"/>
      <c r="I1" s="118"/>
      <c r="J1" s="107" t="s">
        <v>42</v>
      </c>
      <c r="K1" s="73"/>
    </row>
    <row r="2" spans="1:11" ht="8.1" customHeight="1" thickBot="1" x14ac:dyDescent="0.3">
      <c r="A2" s="71"/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x14ac:dyDescent="0.25">
      <c r="A3" s="121" t="s">
        <v>1</v>
      </c>
      <c r="B3" s="122"/>
      <c r="C3" s="122"/>
      <c r="D3" s="122"/>
      <c r="E3" s="122"/>
      <c r="F3" s="122"/>
      <c r="G3" s="122"/>
      <c r="H3" s="122"/>
      <c r="I3" s="122"/>
      <c r="J3" s="16" t="s">
        <v>15</v>
      </c>
      <c r="K3" s="17" t="s">
        <v>16</v>
      </c>
    </row>
    <row r="4" spans="1:11" x14ac:dyDescent="0.25">
      <c r="A4" s="60"/>
      <c r="B4" s="61"/>
      <c r="C4" s="61"/>
      <c r="D4" s="61"/>
      <c r="E4" s="61"/>
      <c r="F4" s="61"/>
      <c r="G4" s="61"/>
      <c r="H4" s="61"/>
      <c r="I4" s="61"/>
      <c r="J4" s="1"/>
      <c r="K4" s="27">
        <f>J4+364</f>
        <v>364</v>
      </c>
    </row>
    <row r="5" spans="1:11" x14ac:dyDescent="0.25">
      <c r="A5" s="123" t="s">
        <v>2</v>
      </c>
      <c r="B5" s="93"/>
      <c r="C5" s="127"/>
      <c r="D5" s="127"/>
      <c r="E5" s="127"/>
      <c r="F5" s="127"/>
      <c r="G5" s="127"/>
      <c r="H5" s="127"/>
      <c r="I5" s="127"/>
      <c r="J5" s="108" t="s">
        <v>68</v>
      </c>
      <c r="K5" s="109"/>
    </row>
    <row r="6" spans="1:11" x14ac:dyDescent="0.25">
      <c r="A6" s="123" t="s">
        <v>3</v>
      </c>
      <c r="B6" s="93"/>
      <c r="C6" s="127"/>
      <c r="D6" s="127"/>
      <c r="E6" s="127"/>
      <c r="F6" s="127"/>
      <c r="G6" s="127"/>
      <c r="H6" s="127"/>
      <c r="I6" s="127"/>
      <c r="J6" s="110"/>
      <c r="K6" s="109"/>
    </row>
    <row r="7" spans="1:11" x14ac:dyDescent="0.25">
      <c r="A7" s="123" t="s">
        <v>3</v>
      </c>
      <c r="B7" s="93"/>
      <c r="C7" s="127"/>
      <c r="D7" s="127"/>
      <c r="E7" s="127"/>
      <c r="F7" s="127"/>
      <c r="G7" s="127"/>
      <c r="H7" s="127"/>
      <c r="I7" s="127"/>
      <c r="J7" s="110"/>
      <c r="K7" s="109"/>
    </row>
    <row r="8" spans="1:11" x14ac:dyDescent="0.25">
      <c r="A8" s="123" t="s">
        <v>3</v>
      </c>
      <c r="B8" s="93"/>
      <c r="C8" s="127"/>
      <c r="D8" s="127"/>
      <c r="E8" s="127"/>
      <c r="F8" s="127"/>
      <c r="G8" s="127"/>
      <c r="H8" s="127"/>
      <c r="I8" s="127"/>
      <c r="J8" s="110"/>
      <c r="K8" s="109"/>
    </row>
    <row r="9" spans="1:11" ht="15.75" thickBot="1" x14ac:dyDescent="0.3">
      <c r="A9" s="151" t="s">
        <v>3</v>
      </c>
      <c r="B9" s="152"/>
      <c r="C9" s="117"/>
      <c r="D9" s="117"/>
      <c r="E9" s="117"/>
      <c r="F9" s="117"/>
      <c r="G9" s="117"/>
      <c r="H9" s="117"/>
      <c r="I9" s="117"/>
      <c r="J9" s="111"/>
      <c r="K9" s="112"/>
    </row>
    <row r="10" spans="1:11" ht="9" customHeight="1" thickBot="1" x14ac:dyDescent="0.3">
      <c r="A10" s="147"/>
      <c r="B10" s="148"/>
      <c r="C10" s="148"/>
      <c r="D10" s="148"/>
      <c r="E10" s="148"/>
      <c r="F10" s="148"/>
      <c r="G10" s="148"/>
      <c r="H10" s="148"/>
      <c r="I10" s="148"/>
      <c r="J10" s="148"/>
      <c r="K10" s="149"/>
    </row>
    <row r="11" spans="1:11" x14ac:dyDescent="0.25">
      <c r="A11" s="113" t="s">
        <v>4</v>
      </c>
      <c r="B11" s="114"/>
      <c r="C11" s="119"/>
      <c r="D11" s="119"/>
      <c r="E11" s="119"/>
      <c r="F11" s="119"/>
      <c r="G11" s="119"/>
      <c r="H11" s="119"/>
      <c r="I11" s="119"/>
      <c r="J11" s="119"/>
      <c r="K11" s="120"/>
    </row>
    <row r="12" spans="1:11" x14ac:dyDescent="0.25">
      <c r="A12" s="60" t="s">
        <v>7</v>
      </c>
      <c r="B12" s="61"/>
      <c r="C12" s="115" t="s">
        <v>9</v>
      </c>
      <c r="D12" s="116"/>
      <c r="E12" s="115" t="s">
        <v>10</v>
      </c>
      <c r="F12" s="59">
        <f>G38</f>
        <v>25836</v>
      </c>
      <c r="G12" s="47"/>
      <c r="H12" s="48"/>
      <c r="I12" s="48"/>
      <c r="J12" s="49"/>
      <c r="K12" s="124">
        <f>D12*F12</f>
        <v>0</v>
      </c>
    </row>
    <row r="13" spans="1:11" x14ac:dyDescent="0.25">
      <c r="A13" s="60"/>
      <c r="B13" s="61"/>
      <c r="C13" s="115"/>
      <c r="D13" s="116"/>
      <c r="E13" s="115"/>
      <c r="F13" s="59"/>
      <c r="G13" s="50"/>
      <c r="H13" s="51"/>
      <c r="I13" s="51"/>
      <c r="J13" s="52"/>
      <c r="K13" s="124"/>
    </row>
    <row r="14" spans="1:11" ht="14.45" customHeight="1" x14ac:dyDescent="0.25">
      <c r="A14" s="129" t="s">
        <v>41</v>
      </c>
      <c r="B14" s="93"/>
      <c r="C14" s="93"/>
      <c r="D14" s="93"/>
      <c r="E14" s="93"/>
      <c r="F14" s="93"/>
      <c r="G14" s="93"/>
      <c r="H14" s="93"/>
      <c r="I14" s="93"/>
      <c r="J14" s="93"/>
      <c r="K14" s="130"/>
    </row>
    <row r="15" spans="1:11" ht="14.45" customHeight="1" x14ac:dyDescent="0.25">
      <c r="A15" s="138" t="s">
        <v>8</v>
      </c>
      <c r="B15" s="139"/>
      <c r="C15" s="125" t="s">
        <v>9</v>
      </c>
      <c r="D15" s="2"/>
      <c r="E15" s="3" t="s">
        <v>39</v>
      </c>
      <c r="F15" s="65"/>
      <c r="G15" s="65"/>
      <c r="H15" s="131" t="s">
        <v>13</v>
      </c>
      <c r="I15" s="133" t="s">
        <v>14</v>
      </c>
      <c r="J15" s="135"/>
      <c r="K15" s="137">
        <f>SUM(G16:G18)</f>
        <v>0</v>
      </c>
    </row>
    <row r="16" spans="1:11" x14ac:dyDescent="0.25">
      <c r="A16" s="140"/>
      <c r="B16" s="141"/>
      <c r="C16" s="125"/>
      <c r="D16" s="30"/>
      <c r="E16" s="3" t="s">
        <v>11</v>
      </c>
      <c r="F16" s="33"/>
      <c r="G16" s="35">
        <f>D16*F16</f>
        <v>0</v>
      </c>
      <c r="H16" s="131"/>
      <c r="I16" s="133"/>
      <c r="J16" s="135"/>
      <c r="K16" s="137"/>
    </row>
    <row r="17" spans="1:11" x14ac:dyDescent="0.25">
      <c r="A17" s="140"/>
      <c r="B17" s="141"/>
      <c r="C17" s="125"/>
      <c r="D17" s="30"/>
      <c r="E17" s="3" t="s">
        <v>12</v>
      </c>
      <c r="F17" s="33"/>
      <c r="G17" s="35">
        <f>D17*F17</f>
        <v>0</v>
      </c>
      <c r="H17" s="131"/>
      <c r="I17" s="133"/>
      <c r="J17" s="135"/>
      <c r="K17" s="63">
        <f>J15</f>
        <v>0</v>
      </c>
    </row>
    <row r="18" spans="1:11" ht="15.75" thickBot="1" x14ac:dyDescent="0.3">
      <c r="A18" s="142"/>
      <c r="B18" s="143"/>
      <c r="C18" s="126"/>
      <c r="D18" s="31"/>
      <c r="E18" s="18" t="s">
        <v>38</v>
      </c>
      <c r="F18" s="34"/>
      <c r="G18" s="36">
        <f>D18*F18</f>
        <v>0</v>
      </c>
      <c r="H18" s="132"/>
      <c r="I18" s="134"/>
      <c r="J18" s="136"/>
      <c r="K18" s="64"/>
    </row>
    <row r="19" spans="1:11" ht="15.75" thickBot="1" x14ac:dyDescent="0.3">
      <c r="A19" s="144" t="s">
        <v>67</v>
      </c>
      <c r="B19" s="145"/>
      <c r="C19" s="145"/>
      <c r="D19" s="145"/>
      <c r="E19" s="145"/>
      <c r="F19" s="145"/>
      <c r="G19" s="145"/>
      <c r="H19" s="145"/>
      <c r="I19" s="145"/>
      <c r="J19" s="146"/>
      <c r="K19" s="23">
        <f>SUM(K12,K15,K17)</f>
        <v>0</v>
      </c>
    </row>
    <row r="20" spans="1:11" ht="8.1" customHeight="1" thickBot="1" x14ac:dyDescent="0.3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3"/>
    </row>
    <row r="21" spans="1:11" x14ac:dyDescent="0.25">
      <c r="A21" s="113" t="s">
        <v>5</v>
      </c>
      <c r="B21" s="114"/>
      <c r="C21" s="114"/>
      <c r="D21" s="119" t="s">
        <v>20</v>
      </c>
      <c r="E21" s="94"/>
      <c r="F21" s="94"/>
      <c r="G21" s="94"/>
      <c r="H21" s="94"/>
      <c r="I21" s="94"/>
      <c r="J21" s="94"/>
      <c r="K21" s="128"/>
    </row>
    <row r="22" spans="1:11" x14ac:dyDescent="0.25">
      <c r="A22" s="60" t="s">
        <v>6</v>
      </c>
      <c r="B22" s="61"/>
      <c r="C22" s="4" t="s">
        <v>17</v>
      </c>
      <c r="D22" s="30"/>
      <c r="E22" s="4" t="s">
        <v>19</v>
      </c>
      <c r="F22" s="53"/>
      <c r="G22" s="54"/>
      <c r="H22" s="93"/>
      <c r="I22" s="93"/>
      <c r="J22" s="93"/>
      <c r="K22" s="95">
        <f>(D22*F22)+(D23*F23)</f>
        <v>0</v>
      </c>
    </row>
    <row r="23" spans="1:11" x14ac:dyDescent="0.25">
      <c r="A23" s="60"/>
      <c r="B23" s="61"/>
      <c r="C23" s="4" t="s">
        <v>18</v>
      </c>
      <c r="D23" s="30"/>
      <c r="E23" s="4" t="s">
        <v>19</v>
      </c>
      <c r="F23" s="53"/>
      <c r="G23" s="54"/>
      <c r="H23" s="93"/>
      <c r="I23" s="93"/>
      <c r="J23" s="93"/>
      <c r="K23" s="62"/>
    </row>
    <row r="24" spans="1:11" ht="7.5" customHeight="1" x14ac:dyDescent="0.2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2"/>
    </row>
    <row r="25" spans="1:11" x14ac:dyDescent="0.25">
      <c r="A25" s="153" t="s">
        <v>5</v>
      </c>
      <c r="B25" s="154"/>
      <c r="C25" s="4" t="s">
        <v>17</v>
      </c>
      <c r="D25" s="30"/>
      <c r="E25" s="93"/>
      <c r="F25" s="93"/>
      <c r="G25" s="93"/>
      <c r="H25" s="93"/>
      <c r="I25" s="93"/>
      <c r="J25" s="93"/>
      <c r="K25" s="96">
        <f>((D25*B38)+(D26*B39))</f>
        <v>0</v>
      </c>
    </row>
    <row r="26" spans="1:11" x14ac:dyDescent="0.25">
      <c r="A26" s="153"/>
      <c r="B26" s="154"/>
      <c r="C26" s="4" t="s">
        <v>18</v>
      </c>
      <c r="D26" s="30"/>
      <c r="E26" s="93"/>
      <c r="F26" s="93"/>
      <c r="G26" s="93"/>
      <c r="H26" s="93"/>
      <c r="I26" s="93"/>
      <c r="J26" s="93"/>
      <c r="K26" s="150"/>
    </row>
    <row r="27" spans="1:11" ht="7.5" customHeight="1" x14ac:dyDescent="0.2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2"/>
    </row>
    <row r="28" spans="1:11" x14ac:dyDescent="0.25">
      <c r="A28" s="60" t="s">
        <v>24</v>
      </c>
      <c r="B28" s="61"/>
      <c r="C28" s="4" t="s">
        <v>17</v>
      </c>
      <c r="D28" s="30"/>
      <c r="E28" s="105" t="s">
        <v>19</v>
      </c>
      <c r="F28" s="55"/>
      <c r="G28" s="56"/>
      <c r="H28" s="93"/>
      <c r="I28" s="93"/>
      <c r="J28" s="93"/>
      <c r="K28" s="95">
        <f>(SUM(D28:D29)*F28)</f>
        <v>0</v>
      </c>
    </row>
    <row r="29" spans="1:11" ht="15.75" thickBot="1" x14ac:dyDescent="0.3">
      <c r="A29" s="103"/>
      <c r="B29" s="104"/>
      <c r="C29" s="8" t="s">
        <v>18</v>
      </c>
      <c r="D29" s="32"/>
      <c r="E29" s="106"/>
      <c r="F29" s="57"/>
      <c r="G29" s="58"/>
      <c r="H29" s="97"/>
      <c r="I29" s="97"/>
      <c r="J29" s="97"/>
      <c r="K29" s="96"/>
    </row>
    <row r="30" spans="1:11" ht="9" customHeight="1" thickBot="1" x14ac:dyDescent="0.3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3"/>
    </row>
    <row r="31" spans="1:11" x14ac:dyDescent="0.25">
      <c r="A31" s="98" t="s">
        <v>25</v>
      </c>
      <c r="B31" s="99"/>
      <c r="C31" s="94"/>
      <c r="D31" s="94"/>
      <c r="E31" s="94"/>
      <c r="F31" s="94"/>
      <c r="G31" s="94"/>
      <c r="H31" s="94"/>
      <c r="I31" s="94"/>
      <c r="J31" s="94"/>
      <c r="K31" s="9">
        <f>SUM(K12+K15+K17+K22+K25+K28)</f>
        <v>0</v>
      </c>
    </row>
    <row r="32" spans="1:11" x14ac:dyDescent="0.25">
      <c r="A32" s="6" t="s">
        <v>26</v>
      </c>
      <c r="B32" s="93"/>
      <c r="C32" s="93"/>
      <c r="D32" s="93"/>
      <c r="E32" s="93"/>
      <c r="F32" s="93"/>
      <c r="G32" s="93"/>
      <c r="H32" s="93"/>
      <c r="I32" s="93"/>
      <c r="J32" s="93"/>
      <c r="K32" s="5">
        <f>(K31-K22)</f>
        <v>0</v>
      </c>
    </row>
    <row r="33" spans="1:11" ht="15.75" thickBot="1" x14ac:dyDescent="0.3">
      <c r="A33" s="100" t="s">
        <v>27</v>
      </c>
      <c r="B33" s="101"/>
      <c r="C33" s="101"/>
      <c r="D33" s="102">
        <v>0.08</v>
      </c>
      <c r="E33" s="102"/>
      <c r="F33" s="102"/>
      <c r="G33" s="102"/>
      <c r="H33" s="102"/>
      <c r="I33" s="102"/>
      <c r="J33" s="102"/>
      <c r="K33" s="7">
        <f>(K32*D33)</f>
        <v>0</v>
      </c>
    </row>
    <row r="34" spans="1:11" ht="15.75" thickTop="1" x14ac:dyDescent="0.25">
      <c r="A34" s="89" t="s">
        <v>28</v>
      </c>
      <c r="B34" s="90"/>
      <c r="C34" s="90"/>
      <c r="D34" s="74"/>
      <c r="E34" s="74"/>
      <c r="F34" s="74"/>
      <c r="G34" s="74"/>
      <c r="H34" s="74"/>
      <c r="I34" s="74"/>
      <c r="J34" s="74"/>
      <c r="K34" s="87">
        <f>SUM(K31,K33)</f>
        <v>0</v>
      </c>
    </row>
    <row r="35" spans="1:11" ht="15.75" thickBot="1" x14ac:dyDescent="0.3">
      <c r="A35" s="91"/>
      <c r="B35" s="92"/>
      <c r="C35" s="92"/>
      <c r="D35" s="75"/>
      <c r="E35" s="75"/>
      <c r="F35" s="75"/>
      <c r="G35" s="75"/>
      <c r="H35" s="75"/>
      <c r="I35" s="75"/>
      <c r="J35" s="75"/>
      <c r="K35" s="88"/>
    </row>
    <row r="36" spans="1:11" ht="15.75" thickBot="1" x14ac:dyDescent="0.3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1:11" ht="15.75" thickBot="1" x14ac:dyDescent="0.3">
      <c r="A37" s="80" t="s">
        <v>21</v>
      </c>
      <c r="B37" s="81"/>
      <c r="C37" s="82"/>
      <c r="E37" s="77" t="s">
        <v>69</v>
      </c>
      <c r="F37" s="78"/>
      <c r="G37" s="78"/>
      <c r="H37" s="78"/>
      <c r="I37" s="79"/>
    </row>
    <row r="38" spans="1:11" ht="15.75" thickTop="1" x14ac:dyDescent="0.25">
      <c r="A38" s="12" t="s">
        <v>23</v>
      </c>
      <c r="B38" s="83">
        <v>4200</v>
      </c>
      <c r="C38" s="84"/>
      <c r="E38" s="12" t="s">
        <v>29</v>
      </c>
      <c r="F38" s="14" t="s">
        <v>37</v>
      </c>
      <c r="G38" s="69">
        <v>25836</v>
      </c>
      <c r="H38" s="69"/>
      <c r="I38" s="70"/>
    </row>
    <row r="39" spans="1:11" ht="15.75" thickBot="1" x14ac:dyDescent="0.3">
      <c r="A39" s="11" t="s">
        <v>22</v>
      </c>
      <c r="B39" s="85">
        <v>11850</v>
      </c>
      <c r="C39" s="86"/>
      <c r="E39" s="10" t="s">
        <v>22</v>
      </c>
      <c r="F39" s="4" t="s">
        <v>30</v>
      </c>
      <c r="G39" s="43">
        <v>53760</v>
      </c>
      <c r="H39" s="43"/>
      <c r="I39" s="44"/>
    </row>
    <row r="40" spans="1:11" x14ac:dyDescent="0.25">
      <c r="E40" s="66"/>
      <c r="F40" s="4" t="s">
        <v>31</v>
      </c>
      <c r="G40" s="43">
        <v>54144</v>
      </c>
      <c r="H40" s="43"/>
      <c r="I40" s="44"/>
    </row>
    <row r="41" spans="1:11" x14ac:dyDescent="0.25">
      <c r="E41" s="67"/>
      <c r="F41" s="4" t="s">
        <v>32</v>
      </c>
      <c r="G41" s="43">
        <v>54540</v>
      </c>
      <c r="H41" s="43"/>
      <c r="I41" s="44"/>
    </row>
    <row r="42" spans="1:11" x14ac:dyDescent="0.25">
      <c r="E42" s="67"/>
      <c r="F42" s="4" t="s">
        <v>33</v>
      </c>
      <c r="G42" s="43">
        <v>56712</v>
      </c>
      <c r="H42" s="43"/>
      <c r="I42" s="44"/>
    </row>
    <row r="43" spans="1:11" x14ac:dyDescent="0.25">
      <c r="E43" s="67"/>
      <c r="F43" s="4" t="s">
        <v>34</v>
      </c>
      <c r="G43" s="43">
        <v>58608</v>
      </c>
      <c r="H43" s="43"/>
      <c r="I43" s="44"/>
    </row>
    <row r="44" spans="1:11" x14ac:dyDescent="0.25">
      <c r="E44" s="67"/>
      <c r="F44" s="4" t="s">
        <v>35</v>
      </c>
      <c r="G44" s="43">
        <v>60780</v>
      </c>
      <c r="H44" s="43"/>
      <c r="I44" s="44"/>
    </row>
    <row r="45" spans="1:11" x14ac:dyDescent="0.25">
      <c r="E45" s="67"/>
      <c r="F45" s="4" t="s">
        <v>36</v>
      </c>
      <c r="G45" s="43">
        <v>63036</v>
      </c>
      <c r="H45" s="43"/>
      <c r="I45" s="44"/>
    </row>
    <row r="46" spans="1:11" ht="15.75" thickBot="1" x14ac:dyDescent="0.3">
      <c r="E46" s="68"/>
      <c r="F46" s="13" t="s">
        <v>40</v>
      </c>
      <c r="G46" s="45">
        <v>65292</v>
      </c>
      <c r="H46" s="45"/>
      <c r="I46" s="46"/>
    </row>
    <row r="48" spans="1:11" hidden="1" x14ac:dyDescent="0.25">
      <c r="A48" s="39">
        <v>53760</v>
      </c>
      <c r="B48" s="39"/>
      <c r="C48" s="40"/>
    </row>
    <row r="49" spans="1:3" hidden="1" x14ac:dyDescent="0.25">
      <c r="A49" s="39">
        <v>54144</v>
      </c>
      <c r="B49" s="39"/>
      <c r="C49" s="40"/>
    </row>
    <row r="50" spans="1:3" hidden="1" x14ac:dyDescent="0.25">
      <c r="A50" s="39">
        <v>54540</v>
      </c>
      <c r="B50" s="39"/>
      <c r="C50" s="40"/>
    </row>
    <row r="51" spans="1:3" hidden="1" x14ac:dyDescent="0.25">
      <c r="A51" s="39">
        <v>56712</v>
      </c>
      <c r="B51" s="39"/>
      <c r="C51" s="40"/>
    </row>
    <row r="52" spans="1:3" hidden="1" x14ac:dyDescent="0.25">
      <c r="A52" s="39">
        <v>58608</v>
      </c>
      <c r="B52" s="39"/>
      <c r="C52" s="40"/>
    </row>
    <row r="53" spans="1:3" hidden="1" x14ac:dyDescent="0.25">
      <c r="A53" s="39">
        <v>60780</v>
      </c>
      <c r="B53" s="39"/>
      <c r="C53" s="40"/>
    </row>
    <row r="54" spans="1:3" hidden="1" x14ac:dyDescent="0.25">
      <c r="A54" s="39">
        <v>63036</v>
      </c>
      <c r="B54" s="39"/>
      <c r="C54" s="40"/>
    </row>
    <row r="55" spans="1:3" ht="15.75" hidden="1" thickBot="1" x14ac:dyDescent="0.3">
      <c r="A55" s="41">
        <v>65292</v>
      </c>
      <c r="B55" s="41"/>
      <c r="C55" s="42"/>
    </row>
  </sheetData>
  <mergeCells count="79">
    <mergeCell ref="K25:K26"/>
    <mergeCell ref="A6:B6"/>
    <mergeCell ref="A7:B7"/>
    <mergeCell ref="A8:B8"/>
    <mergeCell ref="A9:B9"/>
    <mergeCell ref="E25:J25"/>
    <mergeCell ref="E26:J26"/>
    <mergeCell ref="A25:B26"/>
    <mergeCell ref="A24:K24"/>
    <mergeCell ref="A21:C21"/>
    <mergeCell ref="A22:B23"/>
    <mergeCell ref="C5:I5"/>
    <mergeCell ref="C6:I6"/>
    <mergeCell ref="C7:I7"/>
    <mergeCell ref="C8:I8"/>
    <mergeCell ref="K22:K23"/>
    <mergeCell ref="H22:J23"/>
    <mergeCell ref="D21:K21"/>
    <mergeCell ref="A14:K14"/>
    <mergeCell ref="H15:H18"/>
    <mergeCell ref="I15:I18"/>
    <mergeCell ref="J15:J18"/>
    <mergeCell ref="K15:K16"/>
    <mergeCell ref="A15:B18"/>
    <mergeCell ref="A19:J19"/>
    <mergeCell ref="A10:K10"/>
    <mergeCell ref="E12:E13"/>
    <mergeCell ref="J1:K1"/>
    <mergeCell ref="A2:K2"/>
    <mergeCell ref="J5:K9"/>
    <mergeCell ref="A20:K20"/>
    <mergeCell ref="A11:B11"/>
    <mergeCell ref="A12:B13"/>
    <mergeCell ref="C12:C13"/>
    <mergeCell ref="D12:D13"/>
    <mergeCell ref="C9:I9"/>
    <mergeCell ref="E1:I1"/>
    <mergeCell ref="A1:D1"/>
    <mergeCell ref="C11:K11"/>
    <mergeCell ref="A3:I4"/>
    <mergeCell ref="A5:B5"/>
    <mergeCell ref="K12:K13"/>
    <mergeCell ref="C15:C18"/>
    <mergeCell ref="K28:K29"/>
    <mergeCell ref="H28:J29"/>
    <mergeCell ref="A31:B31"/>
    <mergeCell ref="A33:C33"/>
    <mergeCell ref="D33:J33"/>
    <mergeCell ref="A28:B29"/>
    <mergeCell ref="E28:E29"/>
    <mergeCell ref="G41:I41"/>
    <mergeCell ref="G42:I42"/>
    <mergeCell ref="A30:K30"/>
    <mergeCell ref="D34:J35"/>
    <mergeCell ref="A36:K36"/>
    <mergeCell ref="E37:I37"/>
    <mergeCell ref="A37:C37"/>
    <mergeCell ref="B38:C38"/>
    <mergeCell ref="B39:C39"/>
    <mergeCell ref="K34:K35"/>
    <mergeCell ref="A34:C35"/>
    <mergeCell ref="B32:J32"/>
    <mergeCell ref="C31:J31"/>
    <mergeCell ref="G43:I43"/>
    <mergeCell ref="G44:I44"/>
    <mergeCell ref="G45:I45"/>
    <mergeCell ref="G46:I46"/>
    <mergeCell ref="G12:J13"/>
    <mergeCell ref="F22:G22"/>
    <mergeCell ref="F23:G23"/>
    <mergeCell ref="F28:G29"/>
    <mergeCell ref="F12:F13"/>
    <mergeCell ref="A27:K27"/>
    <mergeCell ref="K17:K18"/>
    <mergeCell ref="F15:G15"/>
    <mergeCell ref="E40:E46"/>
    <mergeCell ref="G38:I38"/>
    <mergeCell ref="G39:I39"/>
    <mergeCell ref="G40:I40"/>
  </mergeCells>
  <dataValidations count="1">
    <dataValidation type="list" allowBlank="1" showInputMessage="1" showErrorMessage="1" sqref="F16:F18">
      <formula1>$A$48:$A$55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K31" sqref="K31"/>
    </sheetView>
  </sheetViews>
  <sheetFormatPr defaultRowHeight="15" x14ac:dyDescent="0.25"/>
  <cols>
    <col min="1" max="1" width="12" customWidth="1"/>
    <col min="3" max="3" width="13.28515625" customWidth="1"/>
    <col min="4" max="4" width="5.5703125" customWidth="1"/>
    <col min="5" max="5" width="12.140625" customWidth="1"/>
    <col min="6" max="6" width="11.42578125" customWidth="1"/>
    <col min="7" max="7" width="10.85546875" customWidth="1"/>
    <col min="8" max="8" width="4.5703125" customWidth="1"/>
    <col min="9" max="9" width="15" customWidth="1"/>
    <col min="10" max="11" width="13.85546875" customWidth="1"/>
  </cols>
  <sheetData>
    <row r="1" spans="1:11" ht="15.75" thickBot="1" x14ac:dyDescent="0.3">
      <c r="A1" s="71" t="s">
        <v>0</v>
      </c>
      <c r="B1" s="72"/>
      <c r="C1" s="72"/>
      <c r="D1" s="72"/>
      <c r="E1" s="118">
        <f>('YR 1'!E1)</f>
        <v>0</v>
      </c>
      <c r="F1" s="118"/>
      <c r="G1" s="118"/>
      <c r="H1" s="118"/>
      <c r="I1" s="118"/>
      <c r="J1" s="107" t="s">
        <v>43</v>
      </c>
      <c r="K1" s="73"/>
    </row>
    <row r="2" spans="1:11" ht="8.1" customHeight="1" thickBot="1" x14ac:dyDescent="0.3">
      <c r="A2" s="71"/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x14ac:dyDescent="0.25">
      <c r="A3" s="121" t="s">
        <v>1</v>
      </c>
      <c r="B3" s="122"/>
      <c r="C3" s="122"/>
      <c r="D3" s="122"/>
      <c r="E3" s="122"/>
      <c r="F3" s="122"/>
      <c r="G3" s="122"/>
      <c r="H3" s="122"/>
      <c r="I3" s="122"/>
      <c r="J3" s="16" t="s">
        <v>15</v>
      </c>
      <c r="K3" s="17" t="s">
        <v>16</v>
      </c>
    </row>
    <row r="4" spans="1:11" x14ac:dyDescent="0.25">
      <c r="A4" s="60"/>
      <c r="B4" s="61"/>
      <c r="C4" s="61"/>
      <c r="D4" s="61"/>
      <c r="E4" s="61"/>
      <c r="F4" s="61"/>
      <c r="G4" s="61"/>
      <c r="H4" s="61"/>
      <c r="I4" s="61"/>
      <c r="J4" s="28">
        <f>'YR 1'!K4+1</f>
        <v>365</v>
      </c>
      <c r="K4" s="27">
        <f>J4+364</f>
        <v>729</v>
      </c>
    </row>
    <row r="5" spans="1:11" x14ac:dyDescent="0.25">
      <c r="A5" s="123" t="s">
        <v>2</v>
      </c>
      <c r="B5" s="93"/>
      <c r="C5" s="127">
        <f>'YR 1'!C5</f>
        <v>0</v>
      </c>
      <c r="D5" s="127"/>
      <c r="E5" s="127"/>
      <c r="F5" s="127"/>
      <c r="G5" s="127"/>
      <c r="H5" s="127"/>
      <c r="I5" s="127"/>
      <c r="J5" s="108" t="str">
        <f>'YR 1'!J5</f>
        <v>No salary or fringe for directors (minimum effort policy may apply)</v>
      </c>
      <c r="K5" s="109"/>
    </row>
    <row r="6" spans="1:11" x14ac:dyDescent="0.25">
      <c r="A6" s="123" t="s">
        <v>3</v>
      </c>
      <c r="B6" s="93"/>
      <c r="C6" s="127">
        <f>'YR 1'!C6</f>
        <v>0</v>
      </c>
      <c r="D6" s="127"/>
      <c r="E6" s="127"/>
      <c r="F6" s="127"/>
      <c r="G6" s="127"/>
      <c r="H6" s="127"/>
      <c r="I6" s="127"/>
      <c r="J6" s="110"/>
      <c r="K6" s="109"/>
    </row>
    <row r="7" spans="1:11" x14ac:dyDescent="0.25">
      <c r="A7" s="123" t="s">
        <v>3</v>
      </c>
      <c r="B7" s="93"/>
      <c r="C7" s="127">
        <f>'YR 1'!C7</f>
        <v>0</v>
      </c>
      <c r="D7" s="127"/>
      <c r="E7" s="127"/>
      <c r="F7" s="127"/>
      <c r="G7" s="127"/>
      <c r="H7" s="127"/>
      <c r="I7" s="127"/>
      <c r="J7" s="110"/>
      <c r="K7" s="109"/>
    </row>
    <row r="8" spans="1:11" x14ac:dyDescent="0.25">
      <c r="A8" s="123" t="s">
        <v>3</v>
      </c>
      <c r="B8" s="93"/>
      <c r="C8" s="127">
        <f>'YR 1'!C8</f>
        <v>0</v>
      </c>
      <c r="D8" s="127"/>
      <c r="E8" s="127"/>
      <c r="F8" s="127"/>
      <c r="G8" s="127"/>
      <c r="H8" s="127"/>
      <c r="I8" s="127"/>
      <c r="J8" s="110"/>
      <c r="K8" s="109"/>
    </row>
    <row r="9" spans="1:11" ht="15.75" thickBot="1" x14ac:dyDescent="0.3">
      <c r="A9" s="151" t="s">
        <v>3</v>
      </c>
      <c r="B9" s="152"/>
      <c r="C9" s="117">
        <f>'YR 1'!C9</f>
        <v>0</v>
      </c>
      <c r="D9" s="117"/>
      <c r="E9" s="117"/>
      <c r="F9" s="117"/>
      <c r="G9" s="117"/>
      <c r="H9" s="117"/>
      <c r="I9" s="117"/>
      <c r="J9" s="111"/>
      <c r="K9" s="112"/>
    </row>
    <row r="10" spans="1:11" ht="9" customHeight="1" thickBot="1" x14ac:dyDescent="0.3">
      <c r="A10" s="147"/>
      <c r="B10" s="148"/>
      <c r="C10" s="148"/>
      <c r="D10" s="148"/>
      <c r="E10" s="148"/>
      <c r="F10" s="148"/>
      <c r="G10" s="148"/>
      <c r="H10" s="148"/>
      <c r="I10" s="148"/>
      <c r="J10" s="148"/>
      <c r="K10" s="149"/>
    </row>
    <row r="11" spans="1:11" x14ac:dyDescent="0.25">
      <c r="A11" s="113" t="s">
        <v>4</v>
      </c>
      <c r="B11" s="114"/>
      <c r="C11" s="119"/>
      <c r="D11" s="119"/>
      <c r="E11" s="119"/>
      <c r="F11" s="119"/>
      <c r="G11" s="119"/>
      <c r="H11" s="119"/>
      <c r="I11" s="119"/>
      <c r="J11" s="119"/>
      <c r="K11" s="120"/>
    </row>
    <row r="12" spans="1:11" x14ac:dyDescent="0.25">
      <c r="A12" s="60" t="s">
        <v>7</v>
      </c>
      <c r="B12" s="61"/>
      <c r="C12" s="115" t="s">
        <v>9</v>
      </c>
      <c r="D12" s="116">
        <f>'YR 1'!D12</f>
        <v>0</v>
      </c>
      <c r="E12" s="115" t="s">
        <v>10</v>
      </c>
      <c r="F12" s="59">
        <f>G38</f>
        <v>25836</v>
      </c>
      <c r="G12" s="47"/>
      <c r="H12" s="48"/>
      <c r="I12" s="48"/>
      <c r="J12" s="49"/>
      <c r="K12" s="124">
        <f>D12*F12</f>
        <v>0</v>
      </c>
    </row>
    <row r="13" spans="1:11" x14ac:dyDescent="0.25">
      <c r="A13" s="60"/>
      <c r="B13" s="61"/>
      <c r="C13" s="115"/>
      <c r="D13" s="116"/>
      <c r="E13" s="115"/>
      <c r="F13" s="59"/>
      <c r="G13" s="50"/>
      <c r="H13" s="51"/>
      <c r="I13" s="51"/>
      <c r="J13" s="52"/>
      <c r="K13" s="124"/>
    </row>
    <row r="14" spans="1:11" ht="14.45" customHeight="1" x14ac:dyDescent="0.25">
      <c r="A14" s="129" t="s">
        <v>41</v>
      </c>
      <c r="B14" s="93"/>
      <c r="C14" s="93"/>
      <c r="D14" s="93"/>
      <c r="E14" s="93"/>
      <c r="F14" s="93"/>
      <c r="G14" s="93"/>
      <c r="H14" s="93"/>
      <c r="I14" s="93"/>
      <c r="J14" s="93"/>
      <c r="K14" s="130"/>
    </row>
    <row r="15" spans="1:11" ht="14.45" customHeight="1" x14ac:dyDescent="0.25">
      <c r="A15" s="138" t="s">
        <v>8</v>
      </c>
      <c r="B15" s="139"/>
      <c r="C15" s="125" t="s">
        <v>9</v>
      </c>
      <c r="D15" s="2"/>
      <c r="E15" s="3" t="s">
        <v>39</v>
      </c>
      <c r="F15" s="65"/>
      <c r="G15" s="65"/>
      <c r="H15" s="131" t="s">
        <v>13</v>
      </c>
      <c r="I15" s="133" t="s">
        <v>14</v>
      </c>
      <c r="J15" s="135">
        <f>'YR 1'!J15</f>
        <v>0</v>
      </c>
      <c r="K15" s="137">
        <f>SUM(G16:G18)</f>
        <v>0</v>
      </c>
    </row>
    <row r="16" spans="1:11" x14ac:dyDescent="0.25">
      <c r="A16" s="140"/>
      <c r="B16" s="141"/>
      <c r="C16" s="125"/>
      <c r="D16" s="19">
        <f>+'YR 1'!D16</f>
        <v>0</v>
      </c>
      <c r="E16" s="3" t="s">
        <v>11</v>
      </c>
      <c r="F16" s="33">
        <f>'YR 1'!F16</f>
        <v>0</v>
      </c>
      <c r="G16" s="37">
        <f>D16*F16</f>
        <v>0</v>
      </c>
      <c r="H16" s="131"/>
      <c r="I16" s="133"/>
      <c r="J16" s="135"/>
      <c r="K16" s="137"/>
    </row>
    <row r="17" spans="1:11" x14ac:dyDescent="0.25">
      <c r="A17" s="140"/>
      <c r="B17" s="141"/>
      <c r="C17" s="125"/>
      <c r="D17" s="19">
        <f>+'YR 1'!D17</f>
        <v>0</v>
      </c>
      <c r="E17" s="3" t="s">
        <v>12</v>
      </c>
      <c r="F17" s="33">
        <f>'YR 1'!F17</f>
        <v>0</v>
      </c>
      <c r="G17" s="37">
        <f>D17*F17</f>
        <v>0</v>
      </c>
      <c r="H17" s="131"/>
      <c r="I17" s="133"/>
      <c r="J17" s="135"/>
      <c r="K17" s="63">
        <f>J15</f>
        <v>0</v>
      </c>
    </row>
    <row r="18" spans="1:11" ht="15.75" thickBot="1" x14ac:dyDescent="0.3">
      <c r="A18" s="142"/>
      <c r="B18" s="143"/>
      <c r="C18" s="126"/>
      <c r="D18" s="15">
        <f>+'YR 1'!D18</f>
        <v>0</v>
      </c>
      <c r="E18" s="18" t="s">
        <v>38</v>
      </c>
      <c r="F18" s="34">
        <f>'YR 1'!F18</f>
        <v>0</v>
      </c>
      <c r="G18" s="36">
        <f>D18*F18</f>
        <v>0</v>
      </c>
      <c r="H18" s="132"/>
      <c r="I18" s="134"/>
      <c r="J18" s="136"/>
      <c r="K18" s="64"/>
    </row>
    <row r="19" spans="1:11" ht="15.75" thickBot="1" x14ac:dyDescent="0.3">
      <c r="A19" s="144" t="s">
        <v>67</v>
      </c>
      <c r="B19" s="145"/>
      <c r="C19" s="145"/>
      <c r="D19" s="145"/>
      <c r="E19" s="145"/>
      <c r="F19" s="145"/>
      <c r="G19" s="145"/>
      <c r="H19" s="145"/>
      <c r="I19" s="145"/>
      <c r="J19" s="145"/>
      <c r="K19" s="23">
        <f>SUM(K12,K15,K17)</f>
        <v>0</v>
      </c>
    </row>
    <row r="20" spans="1:11" ht="8.1" customHeight="1" thickBot="1" x14ac:dyDescent="0.3">
      <c r="A20" s="68"/>
      <c r="B20" s="155"/>
      <c r="C20" s="155"/>
      <c r="D20" s="155"/>
      <c r="E20" s="155"/>
      <c r="F20" s="155"/>
      <c r="G20" s="155"/>
      <c r="H20" s="155"/>
      <c r="I20" s="155"/>
      <c r="J20" s="155"/>
      <c r="K20" s="156"/>
    </row>
    <row r="21" spans="1:11" x14ac:dyDescent="0.25">
      <c r="A21" s="113" t="s">
        <v>5</v>
      </c>
      <c r="B21" s="114"/>
      <c r="C21" s="114"/>
      <c r="D21" s="119" t="s">
        <v>20</v>
      </c>
      <c r="E21" s="94"/>
      <c r="F21" s="94"/>
      <c r="G21" s="94"/>
      <c r="H21" s="94"/>
      <c r="I21" s="94"/>
      <c r="J21" s="94"/>
      <c r="K21" s="128"/>
    </row>
    <row r="22" spans="1:11" x14ac:dyDescent="0.25">
      <c r="A22" s="60" t="s">
        <v>6</v>
      </c>
      <c r="B22" s="61"/>
      <c r="C22" s="4" t="s">
        <v>17</v>
      </c>
      <c r="D22" s="20">
        <f>'YR 1'!D22</f>
        <v>0</v>
      </c>
      <c r="E22" s="4" t="s">
        <v>19</v>
      </c>
      <c r="F22" s="53">
        <f>'YR 1'!F22</f>
        <v>0</v>
      </c>
      <c r="G22" s="54"/>
      <c r="H22" s="93"/>
      <c r="I22" s="93"/>
      <c r="J22" s="93"/>
      <c r="K22" s="95">
        <f>(D22*F22)+(D23*F23)</f>
        <v>0</v>
      </c>
    </row>
    <row r="23" spans="1:11" x14ac:dyDescent="0.25">
      <c r="A23" s="60"/>
      <c r="B23" s="61"/>
      <c r="C23" s="4" t="s">
        <v>18</v>
      </c>
      <c r="D23" s="20">
        <f>'YR 1'!D23</f>
        <v>0</v>
      </c>
      <c r="E23" s="4" t="s">
        <v>19</v>
      </c>
      <c r="F23" s="53">
        <f>'YR 1'!F23</f>
        <v>0</v>
      </c>
      <c r="G23" s="54"/>
      <c r="H23" s="93"/>
      <c r="I23" s="93"/>
      <c r="J23" s="93"/>
      <c r="K23" s="62"/>
    </row>
    <row r="24" spans="1:11" ht="7.5" customHeight="1" x14ac:dyDescent="0.2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2"/>
    </row>
    <row r="25" spans="1:11" x14ac:dyDescent="0.25">
      <c r="A25" s="153" t="s">
        <v>5</v>
      </c>
      <c r="B25" s="154"/>
      <c r="C25" s="4" t="s">
        <v>17</v>
      </c>
      <c r="D25" s="19">
        <f>'YR 1'!D25</f>
        <v>0</v>
      </c>
      <c r="E25" s="93"/>
      <c r="F25" s="93"/>
      <c r="G25" s="93"/>
      <c r="H25" s="93"/>
      <c r="I25" s="93"/>
      <c r="J25" s="93"/>
      <c r="K25" s="96">
        <f>((D25*B38)+(D26*B39))</f>
        <v>0</v>
      </c>
    </row>
    <row r="26" spans="1:11" x14ac:dyDescent="0.25">
      <c r="A26" s="153"/>
      <c r="B26" s="154"/>
      <c r="C26" s="4" t="s">
        <v>18</v>
      </c>
      <c r="D26" s="19">
        <f>'YR 1'!D26</f>
        <v>0</v>
      </c>
      <c r="E26" s="93"/>
      <c r="F26" s="93"/>
      <c r="G26" s="93"/>
      <c r="H26" s="93"/>
      <c r="I26" s="93"/>
      <c r="J26" s="93"/>
      <c r="K26" s="150"/>
    </row>
    <row r="27" spans="1:11" ht="7.5" customHeight="1" x14ac:dyDescent="0.25">
      <c r="A27" s="123"/>
      <c r="B27" s="93"/>
      <c r="C27" s="93"/>
      <c r="D27" s="93"/>
      <c r="E27" s="93"/>
      <c r="F27" s="93"/>
      <c r="G27" s="93"/>
      <c r="H27" s="93"/>
      <c r="I27" s="93"/>
      <c r="J27" s="93"/>
      <c r="K27" s="130"/>
    </row>
    <row r="28" spans="1:11" x14ac:dyDescent="0.25">
      <c r="A28" s="60" t="s">
        <v>24</v>
      </c>
      <c r="B28" s="61"/>
      <c r="C28" s="4" t="s">
        <v>17</v>
      </c>
      <c r="D28" s="19">
        <f>'YR 1'!D28</f>
        <v>0</v>
      </c>
      <c r="E28" s="105" t="s">
        <v>19</v>
      </c>
      <c r="F28" s="55">
        <f>'YR 1'!F28</f>
        <v>0</v>
      </c>
      <c r="G28" s="56"/>
      <c r="H28" s="93"/>
      <c r="I28" s="93"/>
      <c r="J28" s="93"/>
      <c r="K28" s="95">
        <f>(SUM(D28:D29)*F28)</f>
        <v>0</v>
      </c>
    </row>
    <row r="29" spans="1:11" ht="15.75" thickBot="1" x14ac:dyDescent="0.3">
      <c r="A29" s="103"/>
      <c r="B29" s="104"/>
      <c r="C29" s="8" t="s">
        <v>18</v>
      </c>
      <c r="D29" s="19">
        <f>'YR 1'!D29</f>
        <v>0</v>
      </c>
      <c r="E29" s="106"/>
      <c r="F29" s="57"/>
      <c r="G29" s="58"/>
      <c r="H29" s="97"/>
      <c r="I29" s="97"/>
      <c r="J29" s="97"/>
      <c r="K29" s="96"/>
    </row>
    <row r="30" spans="1:11" ht="9" customHeight="1" thickBot="1" x14ac:dyDescent="0.3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3"/>
    </row>
    <row r="31" spans="1:11" x14ac:dyDescent="0.25">
      <c r="A31" s="98" t="s">
        <v>25</v>
      </c>
      <c r="B31" s="99"/>
      <c r="C31" s="94"/>
      <c r="D31" s="94"/>
      <c r="E31" s="94"/>
      <c r="F31" s="94"/>
      <c r="G31" s="94"/>
      <c r="H31" s="94"/>
      <c r="I31" s="94"/>
      <c r="J31" s="94"/>
      <c r="K31" s="38">
        <f>SUM(K12+K15+K17+K22+K25+K28)</f>
        <v>0</v>
      </c>
    </row>
    <row r="32" spans="1:11" x14ac:dyDescent="0.25">
      <c r="A32" s="6" t="s">
        <v>26</v>
      </c>
      <c r="B32" s="93"/>
      <c r="C32" s="93"/>
      <c r="D32" s="93"/>
      <c r="E32" s="93"/>
      <c r="F32" s="93"/>
      <c r="G32" s="93"/>
      <c r="H32" s="93"/>
      <c r="I32" s="93"/>
      <c r="J32" s="93"/>
      <c r="K32" s="5">
        <f>(K31-K22)</f>
        <v>0</v>
      </c>
    </row>
    <row r="33" spans="1:11" ht="15.75" thickBot="1" x14ac:dyDescent="0.3">
      <c r="A33" s="100" t="s">
        <v>27</v>
      </c>
      <c r="B33" s="101"/>
      <c r="C33" s="101"/>
      <c r="D33" s="102">
        <v>0.08</v>
      </c>
      <c r="E33" s="102"/>
      <c r="F33" s="102"/>
      <c r="G33" s="102"/>
      <c r="H33" s="102"/>
      <c r="I33" s="102"/>
      <c r="J33" s="102"/>
      <c r="K33" s="7">
        <f>(K32*D33)</f>
        <v>0</v>
      </c>
    </row>
    <row r="34" spans="1:11" ht="15.75" thickTop="1" x14ac:dyDescent="0.25">
      <c r="A34" s="89" t="s">
        <v>28</v>
      </c>
      <c r="B34" s="90"/>
      <c r="C34" s="90"/>
      <c r="D34" s="74"/>
      <c r="E34" s="74"/>
      <c r="F34" s="74"/>
      <c r="G34" s="74"/>
      <c r="H34" s="74"/>
      <c r="I34" s="74"/>
      <c r="J34" s="74"/>
      <c r="K34" s="87">
        <f>SUM(K31,K33)</f>
        <v>0</v>
      </c>
    </row>
    <row r="35" spans="1:11" ht="15.75" thickBot="1" x14ac:dyDescent="0.3">
      <c r="A35" s="91"/>
      <c r="B35" s="92"/>
      <c r="C35" s="92"/>
      <c r="D35" s="75"/>
      <c r="E35" s="75"/>
      <c r="F35" s="75"/>
      <c r="G35" s="75"/>
      <c r="H35" s="75"/>
      <c r="I35" s="75"/>
      <c r="J35" s="75"/>
      <c r="K35" s="88"/>
    </row>
    <row r="36" spans="1:11" ht="15.75" thickBot="1" x14ac:dyDescent="0.3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1:11" ht="15.75" thickBot="1" x14ac:dyDescent="0.3">
      <c r="A37" s="80" t="s">
        <v>21</v>
      </c>
      <c r="B37" s="81"/>
      <c r="C37" s="82"/>
      <c r="E37" s="77" t="s">
        <v>69</v>
      </c>
      <c r="F37" s="78"/>
      <c r="G37" s="78"/>
      <c r="H37" s="78"/>
      <c r="I37" s="79"/>
    </row>
    <row r="38" spans="1:11" ht="15.75" thickTop="1" x14ac:dyDescent="0.25">
      <c r="A38" s="12" t="s">
        <v>23</v>
      </c>
      <c r="B38" s="83">
        <v>4200</v>
      </c>
      <c r="C38" s="84"/>
      <c r="E38" s="12" t="s">
        <v>29</v>
      </c>
      <c r="F38" s="14" t="s">
        <v>37</v>
      </c>
      <c r="G38" s="69">
        <v>25836</v>
      </c>
      <c r="H38" s="69"/>
      <c r="I38" s="70"/>
    </row>
    <row r="39" spans="1:11" ht="15.75" thickBot="1" x14ac:dyDescent="0.3">
      <c r="A39" s="11" t="s">
        <v>22</v>
      </c>
      <c r="B39" s="85">
        <v>11850</v>
      </c>
      <c r="C39" s="86"/>
      <c r="E39" s="10" t="s">
        <v>22</v>
      </c>
      <c r="F39" s="4" t="s">
        <v>30</v>
      </c>
      <c r="G39" s="43">
        <v>53760</v>
      </c>
      <c r="H39" s="43"/>
      <c r="I39" s="44"/>
    </row>
    <row r="40" spans="1:11" x14ac:dyDescent="0.25">
      <c r="E40" s="66"/>
      <c r="F40" s="4" t="s">
        <v>31</v>
      </c>
      <c r="G40" s="43">
        <v>54144</v>
      </c>
      <c r="H40" s="43"/>
      <c r="I40" s="44"/>
    </row>
    <row r="41" spans="1:11" x14ac:dyDescent="0.25">
      <c r="E41" s="67"/>
      <c r="F41" s="4" t="s">
        <v>32</v>
      </c>
      <c r="G41" s="43">
        <v>54540</v>
      </c>
      <c r="H41" s="43"/>
      <c r="I41" s="44"/>
    </row>
    <row r="42" spans="1:11" x14ac:dyDescent="0.25">
      <c r="E42" s="67"/>
      <c r="F42" s="4" t="s">
        <v>33</v>
      </c>
      <c r="G42" s="43">
        <v>56712</v>
      </c>
      <c r="H42" s="43"/>
      <c r="I42" s="44"/>
    </row>
    <row r="43" spans="1:11" x14ac:dyDescent="0.25">
      <c r="E43" s="67"/>
      <c r="F43" s="4" t="s">
        <v>34</v>
      </c>
      <c r="G43" s="43">
        <v>58608</v>
      </c>
      <c r="H43" s="43"/>
      <c r="I43" s="44"/>
    </row>
    <row r="44" spans="1:11" x14ac:dyDescent="0.25">
      <c r="E44" s="67"/>
      <c r="F44" s="4" t="s">
        <v>35</v>
      </c>
      <c r="G44" s="43">
        <v>60780</v>
      </c>
      <c r="H44" s="43"/>
      <c r="I44" s="44"/>
    </row>
    <row r="45" spans="1:11" x14ac:dyDescent="0.25">
      <c r="E45" s="67"/>
      <c r="F45" s="4" t="s">
        <v>36</v>
      </c>
      <c r="G45" s="43">
        <v>63036</v>
      </c>
      <c r="H45" s="43"/>
      <c r="I45" s="44"/>
    </row>
    <row r="46" spans="1:11" ht="15.75" thickBot="1" x14ac:dyDescent="0.3">
      <c r="E46" s="68"/>
      <c r="F46" s="13" t="s">
        <v>40</v>
      </c>
      <c r="G46" s="45">
        <v>65292</v>
      </c>
      <c r="H46" s="45"/>
      <c r="I46" s="46"/>
    </row>
  </sheetData>
  <mergeCells count="79">
    <mergeCell ref="A19:J19"/>
    <mergeCell ref="K25:K26"/>
    <mergeCell ref="A5:B5"/>
    <mergeCell ref="C5:I5"/>
    <mergeCell ref="J5:K9"/>
    <mergeCell ref="A6:B6"/>
    <mergeCell ref="C6:I6"/>
    <mergeCell ref="A7:B7"/>
    <mergeCell ref="C7:I7"/>
    <mergeCell ref="A8:B8"/>
    <mergeCell ref="C8:I8"/>
    <mergeCell ref="A9:B9"/>
    <mergeCell ref="C9:I9"/>
    <mergeCell ref="A10:K10"/>
    <mergeCell ref="A11:B11"/>
    <mergeCell ref="C11:K11"/>
    <mergeCell ref="A1:D1"/>
    <mergeCell ref="E1:I1"/>
    <mergeCell ref="J1:K1"/>
    <mergeCell ref="A2:K2"/>
    <mergeCell ref="A3:I4"/>
    <mergeCell ref="G12:J13"/>
    <mergeCell ref="K12:K13"/>
    <mergeCell ref="A14:K14"/>
    <mergeCell ref="C15:C18"/>
    <mergeCell ref="F15:G15"/>
    <mergeCell ref="H15:H18"/>
    <mergeCell ref="I15:I18"/>
    <mergeCell ref="J15:J18"/>
    <mergeCell ref="K15:K16"/>
    <mergeCell ref="K17:K18"/>
    <mergeCell ref="A15:B18"/>
    <mergeCell ref="A12:B13"/>
    <mergeCell ref="C12:C13"/>
    <mergeCell ref="D12:D13"/>
    <mergeCell ref="E12:E13"/>
    <mergeCell ref="F12:F13"/>
    <mergeCell ref="A28:B29"/>
    <mergeCell ref="E28:E29"/>
    <mergeCell ref="H28:J29"/>
    <mergeCell ref="K28:K29"/>
    <mergeCell ref="A20:K20"/>
    <mergeCell ref="A21:C21"/>
    <mergeCell ref="D21:K21"/>
    <mergeCell ref="A22:B23"/>
    <mergeCell ref="H22:J23"/>
    <mergeCell ref="K22:K23"/>
    <mergeCell ref="A24:K24"/>
    <mergeCell ref="A25:B26"/>
    <mergeCell ref="E25:J25"/>
    <mergeCell ref="E26:J26"/>
    <mergeCell ref="A27:K27"/>
    <mergeCell ref="B38:C38"/>
    <mergeCell ref="B39:C39"/>
    <mergeCell ref="E40:E46"/>
    <mergeCell ref="A30:K30"/>
    <mergeCell ref="A31:B31"/>
    <mergeCell ref="C31:J31"/>
    <mergeCell ref="B32:J32"/>
    <mergeCell ref="A33:C33"/>
    <mergeCell ref="D33:J33"/>
    <mergeCell ref="A34:C35"/>
    <mergeCell ref="D34:J35"/>
    <mergeCell ref="K34:K35"/>
    <mergeCell ref="A36:K36"/>
    <mergeCell ref="A37:C37"/>
    <mergeCell ref="E37:I37"/>
    <mergeCell ref="G45:I45"/>
    <mergeCell ref="G46:I46"/>
    <mergeCell ref="F22:G22"/>
    <mergeCell ref="F23:G23"/>
    <mergeCell ref="F28:G29"/>
    <mergeCell ref="G38:I38"/>
    <mergeCell ref="G39:I39"/>
    <mergeCell ref="G40:I40"/>
    <mergeCell ref="G41:I41"/>
    <mergeCell ref="G42:I42"/>
    <mergeCell ref="G43:I43"/>
    <mergeCell ref="G44:I4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K31" sqref="K31"/>
    </sheetView>
  </sheetViews>
  <sheetFormatPr defaultRowHeight="15" x14ac:dyDescent="0.25"/>
  <cols>
    <col min="1" max="1" width="12" customWidth="1"/>
    <col min="3" max="3" width="13.28515625" customWidth="1"/>
    <col min="4" max="4" width="5.5703125" customWidth="1"/>
    <col min="5" max="5" width="12.140625" customWidth="1"/>
    <col min="6" max="6" width="11.42578125" customWidth="1"/>
    <col min="7" max="7" width="10.85546875" customWidth="1"/>
    <col min="8" max="8" width="4.5703125" customWidth="1"/>
    <col min="9" max="9" width="15" customWidth="1"/>
    <col min="10" max="11" width="13.85546875" customWidth="1"/>
  </cols>
  <sheetData>
    <row r="1" spans="1:11" ht="15.75" thickBot="1" x14ac:dyDescent="0.3">
      <c r="A1" s="71" t="s">
        <v>0</v>
      </c>
      <c r="B1" s="72"/>
      <c r="C1" s="72"/>
      <c r="D1" s="72"/>
      <c r="E1" s="118">
        <f>('YR 1'!E1)</f>
        <v>0</v>
      </c>
      <c r="F1" s="118"/>
      <c r="G1" s="118"/>
      <c r="H1" s="118"/>
      <c r="I1" s="118"/>
      <c r="J1" s="107" t="s">
        <v>44</v>
      </c>
      <c r="K1" s="157"/>
    </row>
    <row r="2" spans="1:11" ht="8.1" customHeight="1" thickBot="1" x14ac:dyDescent="0.3">
      <c r="A2" s="71"/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x14ac:dyDescent="0.25">
      <c r="A3" s="121" t="s">
        <v>1</v>
      </c>
      <c r="B3" s="122"/>
      <c r="C3" s="122"/>
      <c r="D3" s="122"/>
      <c r="E3" s="122"/>
      <c r="F3" s="122"/>
      <c r="G3" s="122"/>
      <c r="H3" s="122"/>
      <c r="I3" s="122"/>
      <c r="J3" s="16" t="s">
        <v>15</v>
      </c>
      <c r="K3" s="17" t="s">
        <v>16</v>
      </c>
    </row>
    <row r="4" spans="1:11" x14ac:dyDescent="0.25">
      <c r="A4" s="60"/>
      <c r="B4" s="61"/>
      <c r="C4" s="61"/>
      <c r="D4" s="61"/>
      <c r="E4" s="61"/>
      <c r="F4" s="61"/>
      <c r="G4" s="61"/>
      <c r="H4" s="61"/>
      <c r="I4" s="61"/>
      <c r="J4" s="28">
        <f>'YR 2'!K4+1</f>
        <v>730</v>
      </c>
      <c r="K4" s="27">
        <f>J4+365</f>
        <v>1095</v>
      </c>
    </row>
    <row r="5" spans="1:11" x14ac:dyDescent="0.25">
      <c r="A5" s="123" t="s">
        <v>2</v>
      </c>
      <c r="B5" s="93"/>
      <c r="C5" s="127">
        <f>'YR 1'!C5</f>
        <v>0</v>
      </c>
      <c r="D5" s="127"/>
      <c r="E5" s="127"/>
      <c r="F5" s="127"/>
      <c r="G5" s="127"/>
      <c r="H5" s="127"/>
      <c r="I5" s="127"/>
      <c r="J5" s="108" t="str">
        <f>'YR 1'!J5</f>
        <v>No salary or fringe for directors (minimum effort policy may apply)</v>
      </c>
      <c r="K5" s="109"/>
    </row>
    <row r="6" spans="1:11" x14ac:dyDescent="0.25">
      <c r="A6" s="123" t="s">
        <v>3</v>
      </c>
      <c r="B6" s="93"/>
      <c r="C6" s="159">
        <f>'YR 1'!C6</f>
        <v>0</v>
      </c>
      <c r="D6" s="160"/>
      <c r="E6" s="160"/>
      <c r="F6" s="160"/>
      <c r="G6" s="160"/>
      <c r="H6" s="160"/>
      <c r="I6" s="161"/>
      <c r="J6" s="110"/>
      <c r="K6" s="109"/>
    </row>
    <row r="7" spans="1:11" x14ac:dyDescent="0.25">
      <c r="A7" s="123" t="s">
        <v>3</v>
      </c>
      <c r="B7" s="93"/>
      <c r="C7" s="159">
        <f>'YR 1'!C7</f>
        <v>0</v>
      </c>
      <c r="D7" s="160"/>
      <c r="E7" s="160"/>
      <c r="F7" s="160"/>
      <c r="G7" s="160"/>
      <c r="H7" s="160"/>
      <c r="I7" s="161"/>
      <c r="J7" s="110"/>
      <c r="K7" s="109"/>
    </row>
    <row r="8" spans="1:11" x14ac:dyDescent="0.25">
      <c r="A8" s="123" t="s">
        <v>3</v>
      </c>
      <c r="B8" s="93"/>
      <c r="C8" s="159">
        <f>'YR 1'!C8</f>
        <v>0</v>
      </c>
      <c r="D8" s="160"/>
      <c r="E8" s="160"/>
      <c r="F8" s="160"/>
      <c r="G8" s="160"/>
      <c r="H8" s="160"/>
      <c r="I8" s="161"/>
      <c r="J8" s="110"/>
      <c r="K8" s="109"/>
    </row>
    <row r="9" spans="1:11" ht="15.75" thickBot="1" x14ac:dyDescent="0.3">
      <c r="A9" s="151" t="s">
        <v>3</v>
      </c>
      <c r="B9" s="152"/>
      <c r="C9" s="159">
        <f>'YR 1'!C9</f>
        <v>0</v>
      </c>
      <c r="D9" s="160"/>
      <c r="E9" s="160"/>
      <c r="F9" s="160"/>
      <c r="G9" s="160"/>
      <c r="H9" s="160"/>
      <c r="I9" s="161"/>
      <c r="J9" s="111"/>
      <c r="K9" s="112"/>
    </row>
    <row r="10" spans="1:11" ht="9" customHeight="1" thickBot="1" x14ac:dyDescent="0.3">
      <c r="A10" s="147"/>
      <c r="B10" s="148"/>
      <c r="C10" s="148"/>
      <c r="D10" s="148"/>
      <c r="E10" s="148"/>
      <c r="F10" s="148"/>
      <c r="G10" s="148"/>
      <c r="H10" s="148"/>
      <c r="I10" s="148"/>
      <c r="J10" s="148"/>
      <c r="K10" s="149"/>
    </row>
    <row r="11" spans="1:11" x14ac:dyDescent="0.25">
      <c r="A11" s="113" t="s">
        <v>4</v>
      </c>
      <c r="B11" s="114"/>
      <c r="C11" s="119"/>
      <c r="D11" s="119"/>
      <c r="E11" s="119"/>
      <c r="F11" s="119"/>
      <c r="G11" s="119"/>
      <c r="H11" s="119"/>
      <c r="I11" s="119"/>
      <c r="J11" s="119"/>
      <c r="K11" s="120"/>
    </row>
    <row r="12" spans="1:11" x14ac:dyDescent="0.25">
      <c r="A12" s="60" t="s">
        <v>7</v>
      </c>
      <c r="B12" s="61"/>
      <c r="C12" s="115" t="s">
        <v>9</v>
      </c>
      <c r="D12" s="116">
        <f>'YR 1'!D12</f>
        <v>0</v>
      </c>
      <c r="E12" s="115" t="s">
        <v>10</v>
      </c>
      <c r="F12" s="59">
        <f>G38</f>
        <v>25836</v>
      </c>
      <c r="G12" s="47"/>
      <c r="H12" s="48"/>
      <c r="I12" s="48"/>
      <c r="J12" s="49"/>
      <c r="K12" s="124">
        <f>D12*F12</f>
        <v>0</v>
      </c>
    </row>
    <row r="13" spans="1:11" x14ac:dyDescent="0.25">
      <c r="A13" s="60"/>
      <c r="B13" s="61"/>
      <c r="C13" s="115"/>
      <c r="D13" s="116"/>
      <c r="E13" s="115"/>
      <c r="F13" s="59"/>
      <c r="G13" s="50"/>
      <c r="H13" s="51"/>
      <c r="I13" s="51"/>
      <c r="J13" s="52"/>
      <c r="K13" s="124"/>
    </row>
    <row r="14" spans="1:11" ht="14.45" customHeight="1" x14ac:dyDescent="0.25">
      <c r="A14" s="129" t="s">
        <v>41</v>
      </c>
      <c r="B14" s="93"/>
      <c r="C14" s="93"/>
      <c r="D14" s="93"/>
      <c r="E14" s="93"/>
      <c r="F14" s="93"/>
      <c r="G14" s="93"/>
      <c r="H14" s="93"/>
      <c r="I14" s="93"/>
      <c r="J14" s="93"/>
      <c r="K14" s="130"/>
    </row>
    <row r="15" spans="1:11" ht="14.45" customHeight="1" x14ac:dyDescent="0.25">
      <c r="A15" s="138" t="s">
        <v>8</v>
      </c>
      <c r="B15" s="139"/>
      <c r="C15" s="125" t="s">
        <v>9</v>
      </c>
      <c r="D15" s="2"/>
      <c r="E15" s="3" t="s">
        <v>39</v>
      </c>
      <c r="F15" s="65"/>
      <c r="G15" s="65"/>
      <c r="H15" s="131" t="s">
        <v>13</v>
      </c>
      <c r="I15" s="133" t="s">
        <v>14</v>
      </c>
      <c r="J15" s="135">
        <f>'YR 1'!J15</f>
        <v>0</v>
      </c>
      <c r="K15" s="137">
        <f>SUM(G16:G18)</f>
        <v>0</v>
      </c>
    </row>
    <row r="16" spans="1:11" x14ac:dyDescent="0.25">
      <c r="A16" s="140"/>
      <c r="B16" s="141"/>
      <c r="C16" s="125"/>
      <c r="D16" s="19">
        <f>+'YR 1'!D16</f>
        <v>0</v>
      </c>
      <c r="E16" s="3" t="s">
        <v>11</v>
      </c>
      <c r="F16" s="33">
        <f>'YR 1'!F16</f>
        <v>0</v>
      </c>
      <c r="G16" s="37">
        <f>D16*F16</f>
        <v>0</v>
      </c>
      <c r="H16" s="131"/>
      <c r="I16" s="133"/>
      <c r="J16" s="135"/>
      <c r="K16" s="137"/>
    </row>
    <row r="17" spans="1:11" x14ac:dyDescent="0.25">
      <c r="A17" s="140"/>
      <c r="B17" s="141"/>
      <c r="C17" s="125"/>
      <c r="D17" s="19">
        <f>+'YR 1'!D17</f>
        <v>0</v>
      </c>
      <c r="E17" s="3" t="s">
        <v>12</v>
      </c>
      <c r="F17" s="33">
        <f>'YR 1'!F17</f>
        <v>0</v>
      </c>
      <c r="G17" s="37">
        <f>D17*F17</f>
        <v>0</v>
      </c>
      <c r="H17" s="131"/>
      <c r="I17" s="133"/>
      <c r="J17" s="135"/>
      <c r="K17" s="63">
        <f>J15</f>
        <v>0</v>
      </c>
    </row>
    <row r="18" spans="1:11" ht="15.75" thickBot="1" x14ac:dyDescent="0.3">
      <c r="A18" s="142"/>
      <c r="B18" s="143"/>
      <c r="C18" s="126"/>
      <c r="D18" s="15">
        <f>+'YR 1'!D18</f>
        <v>0</v>
      </c>
      <c r="E18" s="18" t="s">
        <v>38</v>
      </c>
      <c r="F18" s="34">
        <f>'YR 1'!F18</f>
        <v>0</v>
      </c>
      <c r="G18" s="36">
        <f>D18*F18</f>
        <v>0</v>
      </c>
      <c r="H18" s="132"/>
      <c r="I18" s="134"/>
      <c r="J18" s="136"/>
      <c r="K18" s="64"/>
    </row>
    <row r="19" spans="1:11" ht="15.75" thickBot="1" x14ac:dyDescent="0.3">
      <c r="A19" s="158" t="s">
        <v>67</v>
      </c>
      <c r="B19" s="158"/>
      <c r="C19" s="158"/>
      <c r="D19" s="158"/>
      <c r="E19" s="158"/>
      <c r="F19" s="158"/>
      <c r="G19" s="158"/>
      <c r="H19" s="158"/>
      <c r="I19" s="158"/>
      <c r="J19" s="158"/>
      <c r="K19" s="24">
        <f>SUM(K12,K15,K17)</f>
        <v>0</v>
      </c>
    </row>
    <row r="20" spans="1:11" ht="8.1" customHeight="1" thickBot="1" x14ac:dyDescent="0.3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3"/>
    </row>
    <row r="21" spans="1:11" x14ac:dyDescent="0.25">
      <c r="A21" s="113" t="s">
        <v>5</v>
      </c>
      <c r="B21" s="114"/>
      <c r="C21" s="114"/>
      <c r="D21" s="119" t="s">
        <v>20</v>
      </c>
      <c r="E21" s="94"/>
      <c r="F21" s="94"/>
      <c r="G21" s="94"/>
      <c r="H21" s="94"/>
      <c r="I21" s="94"/>
      <c r="J21" s="94"/>
      <c r="K21" s="128"/>
    </row>
    <row r="22" spans="1:11" x14ac:dyDescent="0.25">
      <c r="A22" s="60" t="s">
        <v>6</v>
      </c>
      <c r="B22" s="61"/>
      <c r="C22" s="4" t="s">
        <v>17</v>
      </c>
      <c r="D22" s="20">
        <f>'YR 1'!D22</f>
        <v>0</v>
      </c>
      <c r="E22" s="4" t="s">
        <v>19</v>
      </c>
      <c r="F22" s="53">
        <f>'YR 1'!F22</f>
        <v>0</v>
      </c>
      <c r="G22" s="54"/>
      <c r="H22" s="93"/>
      <c r="I22" s="93"/>
      <c r="J22" s="93"/>
      <c r="K22" s="95">
        <f>(D22*F22)+(D23*F23)</f>
        <v>0</v>
      </c>
    </row>
    <row r="23" spans="1:11" x14ac:dyDescent="0.25">
      <c r="A23" s="60"/>
      <c r="B23" s="61"/>
      <c r="C23" s="4" t="s">
        <v>18</v>
      </c>
      <c r="D23" s="20">
        <f>'YR 1'!D23</f>
        <v>0</v>
      </c>
      <c r="E23" s="4" t="s">
        <v>19</v>
      </c>
      <c r="F23" s="53">
        <f>'YR 1'!F23</f>
        <v>0</v>
      </c>
      <c r="G23" s="54"/>
      <c r="H23" s="93"/>
      <c r="I23" s="93"/>
      <c r="J23" s="93"/>
      <c r="K23" s="62"/>
    </row>
    <row r="24" spans="1:11" ht="7.5" customHeight="1" x14ac:dyDescent="0.2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2"/>
    </row>
    <row r="25" spans="1:11" x14ac:dyDescent="0.25">
      <c r="A25" s="153" t="s">
        <v>5</v>
      </c>
      <c r="B25" s="154"/>
      <c r="C25" s="4" t="s">
        <v>17</v>
      </c>
      <c r="D25" s="19">
        <f>'YR 1'!D25</f>
        <v>0</v>
      </c>
      <c r="E25" s="93"/>
      <c r="F25" s="93"/>
      <c r="G25" s="93"/>
      <c r="H25" s="93"/>
      <c r="I25" s="93"/>
      <c r="J25" s="93"/>
      <c r="K25" s="96">
        <f>((D25*B38)+(D26*B39))</f>
        <v>0</v>
      </c>
    </row>
    <row r="26" spans="1:11" x14ac:dyDescent="0.25">
      <c r="A26" s="153"/>
      <c r="B26" s="154"/>
      <c r="C26" s="4" t="s">
        <v>18</v>
      </c>
      <c r="D26" s="19">
        <f>'YR 1'!D26</f>
        <v>0</v>
      </c>
      <c r="E26" s="93"/>
      <c r="F26" s="93"/>
      <c r="G26" s="93"/>
      <c r="H26" s="93"/>
      <c r="I26" s="93"/>
      <c r="J26" s="93"/>
      <c r="K26" s="150"/>
    </row>
    <row r="27" spans="1:11" ht="7.5" customHeight="1" x14ac:dyDescent="0.25">
      <c r="A27" s="123"/>
      <c r="B27" s="93"/>
      <c r="C27" s="93"/>
      <c r="D27" s="93"/>
      <c r="E27" s="93"/>
      <c r="F27" s="93"/>
      <c r="G27" s="93"/>
      <c r="H27" s="93"/>
      <c r="I27" s="93"/>
      <c r="J27" s="93"/>
      <c r="K27" s="130"/>
    </row>
    <row r="28" spans="1:11" x14ac:dyDescent="0.25">
      <c r="A28" s="60" t="s">
        <v>24</v>
      </c>
      <c r="B28" s="61"/>
      <c r="C28" s="4" t="s">
        <v>17</v>
      </c>
      <c r="D28" s="19">
        <f>'YR 1'!D28</f>
        <v>0</v>
      </c>
      <c r="E28" s="105" t="s">
        <v>19</v>
      </c>
      <c r="F28" s="55">
        <f>'YR 1'!F28</f>
        <v>0</v>
      </c>
      <c r="G28" s="56"/>
      <c r="H28" s="93"/>
      <c r="I28" s="93"/>
      <c r="J28" s="93"/>
      <c r="K28" s="95">
        <f>(SUM(D28:D29)*F28)</f>
        <v>0</v>
      </c>
    </row>
    <row r="29" spans="1:11" ht="15.75" thickBot="1" x14ac:dyDescent="0.3">
      <c r="A29" s="103"/>
      <c r="B29" s="104"/>
      <c r="C29" s="8" t="s">
        <v>18</v>
      </c>
      <c r="D29" s="19">
        <f>'YR 1'!D29</f>
        <v>0</v>
      </c>
      <c r="E29" s="106"/>
      <c r="F29" s="57"/>
      <c r="G29" s="58"/>
      <c r="H29" s="97"/>
      <c r="I29" s="97"/>
      <c r="J29" s="97"/>
      <c r="K29" s="96"/>
    </row>
    <row r="30" spans="1:11" ht="9" customHeight="1" thickBot="1" x14ac:dyDescent="0.3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3"/>
    </row>
    <row r="31" spans="1:11" x14ac:dyDescent="0.25">
      <c r="A31" s="98" t="s">
        <v>25</v>
      </c>
      <c r="B31" s="99"/>
      <c r="C31" s="94"/>
      <c r="D31" s="94"/>
      <c r="E31" s="94"/>
      <c r="F31" s="94"/>
      <c r="G31" s="94"/>
      <c r="H31" s="94"/>
      <c r="I31" s="94"/>
      <c r="J31" s="94"/>
      <c r="K31" s="38">
        <f>SUM(K12+K15+K17+K22+K25+K28)</f>
        <v>0</v>
      </c>
    </row>
    <row r="32" spans="1:11" x14ac:dyDescent="0.25">
      <c r="A32" s="6" t="s">
        <v>26</v>
      </c>
      <c r="B32" s="93"/>
      <c r="C32" s="93"/>
      <c r="D32" s="93"/>
      <c r="E32" s="93"/>
      <c r="F32" s="93"/>
      <c r="G32" s="93"/>
      <c r="H32" s="93"/>
      <c r="I32" s="93"/>
      <c r="J32" s="93"/>
      <c r="K32" s="5">
        <f>(K31-K22)</f>
        <v>0</v>
      </c>
    </row>
    <row r="33" spans="1:11" ht="15.75" thickBot="1" x14ac:dyDescent="0.3">
      <c r="A33" s="100" t="s">
        <v>27</v>
      </c>
      <c r="B33" s="101"/>
      <c r="C33" s="101"/>
      <c r="D33" s="102">
        <v>0.08</v>
      </c>
      <c r="E33" s="102"/>
      <c r="F33" s="102"/>
      <c r="G33" s="102"/>
      <c r="H33" s="102"/>
      <c r="I33" s="102"/>
      <c r="J33" s="102"/>
      <c r="K33" s="7">
        <f>(K32*D33)</f>
        <v>0</v>
      </c>
    </row>
    <row r="34" spans="1:11" ht="15.75" thickTop="1" x14ac:dyDescent="0.25">
      <c r="A34" s="89" t="s">
        <v>28</v>
      </c>
      <c r="B34" s="90"/>
      <c r="C34" s="90"/>
      <c r="D34" s="74"/>
      <c r="E34" s="74"/>
      <c r="F34" s="74"/>
      <c r="G34" s="74"/>
      <c r="H34" s="74"/>
      <c r="I34" s="74"/>
      <c r="J34" s="74"/>
      <c r="K34" s="87">
        <f>SUM(K31,K33)</f>
        <v>0</v>
      </c>
    </row>
    <row r="35" spans="1:11" ht="15.75" thickBot="1" x14ac:dyDescent="0.3">
      <c r="A35" s="91"/>
      <c r="B35" s="92"/>
      <c r="C35" s="92"/>
      <c r="D35" s="75"/>
      <c r="E35" s="75"/>
      <c r="F35" s="75"/>
      <c r="G35" s="75"/>
      <c r="H35" s="75"/>
      <c r="I35" s="75"/>
      <c r="J35" s="75"/>
      <c r="K35" s="88"/>
    </row>
    <row r="36" spans="1:11" ht="15.75" thickBot="1" x14ac:dyDescent="0.3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1:11" ht="15.75" thickBot="1" x14ac:dyDescent="0.3">
      <c r="A37" s="80" t="s">
        <v>21</v>
      </c>
      <c r="B37" s="81"/>
      <c r="C37" s="82"/>
      <c r="E37" s="77" t="s">
        <v>69</v>
      </c>
      <c r="F37" s="78"/>
      <c r="G37" s="78"/>
      <c r="H37" s="78"/>
      <c r="I37" s="79"/>
    </row>
    <row r="38" spans="1:11" ht="15.75" thickTop="1" x14ac:dyDescent="0.25">
      <c r="A38" s="12" t="s">
        <v>23</v>
      </c>
      <c r="B38" s="83">
        <v>4200</v>
      </c>
      <c r="C38" s="84"/>
      <c r="E38" s="12" t="s">
        <v>29</v>
      </c>
      <c r="F38" s="14" t="s">
        <v>37</v>
      </c>
      <c r="G38" s="69">
        <v>25836</v>
      </c>
      <c r="H38" s="69"/>
      <c r="I38" s="70"/>
    </row>
    <row r="39" spans="1:11" ht="15.75" thickBot="1" x14ac:dyDescent="0.3">
      <c r="A39" s="11" t="s">
        <v>22</v>
      </c>
      <c r="B39" s="85">
        <v>11850</v>
      </c>
      <c r="C39" s="86"/>
      <c r="E39" s="10" t="s">
        <v>22</v>
      </c>
      <c r="F39" s="4" t="s">
        <v>30</v>
      </c>
      <c r="G39" s="43">
        <v>53760</v>
      </c>
      <c r="H39" s="43"/>
      <c r="I39" s="44"/>
    </row>
    <row r="40" spans="1:11" x14ac:dyDescent="0.25">
      <c r="E40" s="66"/>
      <c r="F40" s="4" t="s">
        <v>31</v>
      </c>
      <c r="G40" s="43">
        <v>54144</v>
      </c>
      <c r="H40" s="43"/>
      <c r="I40" s="44"/>
    </row>
    <row r="41" spans="1:11" x14ac:dyDescent="0.25">
      <c r="E41" s="67"/>
      <c r="F41" s="4" t="s">
        <v>32</v>
      </c>
      <c r="G41" s="43">
        <v>54540</v>
      </c>
      <c r="H41" s="43"/>
      <c r="I41" s="44"/>
    </row>
    <row r="42" spans="1:11" x14ac:dyDescent="0.25">
      <c r="E42" s="67"/>
      <c r="F42" s="4" t="s">
        <v>33</v>
      </c>
      <c r="G42" s="43">
        <v>56712</v>
      </c>
      <c r="H42" s="43"/>
      <c r="I42" s="44"/>
    </row>
    <row r="43" spans="1:11" x14ac:dyDescent="0.25">
      <c r="E43" s="67"/>
      <c r="F43" s="4" t="s">
        <v>34</v>
      </c>
      <c r="G43" s="43">
        <v>58608</v>
      </c>
      <c r="H43" s="43"/>
      <c r="I43" s="44"/>
    </row>
    <row r="44" spans="1:11" x14ac:dyDescent="0.25">
      <c r="E44" s="67"/>
      <c r="F44" s="4" t="s">
        <v>35</v>
      </c>
      <c r="G44" s="43">
        <v>60780</v>
      </c>
      <c r="H44" s="43"/>
      <c r="I44" s="44"/>
    </row>
    <row r="45" spans="1:11" x14ac:dyDescent="0.25">
      <c r="E45" s="67"/>
      <c r="F45" s="4" t="s">
        <v>36</v>
      </c>
      <c r="G45" s="43">
        <v>63036</v>
      </c>
      <c r="H45" s="43"/>
      <c r="I45" s="44"/>
    </row>
    <row r="46" spans="1:11" ht="15.75" thickBot="1" x14ac:dyDescent="0.3">
      <c r="E46" s="68"/>
      <c r="F46" s="13" t="s">
        <v>40</v>
      </c>
      <c r="G46" s="45">
        <v>65292</v>
      </c>
      <c r="H46" s="45"/>
      <c r="I46" s="46"/>
    </row>
  </sheetData>
  <mergeCells count="79">
    <mergeCell ref="A19:J19"/>
    <mergeCell ref="K25:K26"/>
    <mergeCell ref="A5:B5"/>
    <mergeCell ref="C5:I5"/>
    <mergeCell ref="J5:K9"/>
    <mergeCell ref="A6:B6"/>
    <mergeCell ref="C6:I6"/>
    <mergeCell ref="A7:B7"/>
    <mergeCell ref="C7:I7"/>
    <mergeCell ref="A8:B8"/>
    <mergeCell ref="C8:I8"/>
    <mergeCell ref="A9:B9"/>
    <mergeCell ref="C9:I9"/>
    <mergeCell ref="A10:K10"/>
    <mergeCell ref="A11:B11"/>
    <mergeCell ref="C11:K11"/>
    <mergeCell ref="A1:D1"/>
    <mergeCell ref="E1:I1"/>
    <mergeCell ref="J1:K1"/>
    <mergeCell ref="A2:K2"/>
    <mergeCell ref="A3:I4"/>
    <mergeCell ref="G12:J13"/>
    <mergeCell ref="K12:K13"/>
    <mergeCell ref="A14:K14"/>
    <mergeCell ref="C15:C18"/>
    <mergeCell ref="F15:G15"/>
    <mergeCell ref="H15:H18"/>
    <mergeCell ref="I15:I18"/>
    <mergeCell ref="J15:J18"/>
    <mergeCell ref="K15:K16"/>
    <mergeCell ref="K17:K18"/>
    <mergeCell ref="A15:B18"/>
    <mergeCell ref="A12:B13"/>
    <mergeCell ref="C12:C13"/>
    <mergeCell ref="D12:D13"/>
    <mergeCell ref="E12:E13"/>
    <mergeCell ref="F12:F13"/>
    <mergeCell ref="A20:K20"/>
    <mergeCell ref="A21:C21"/>
    <mergeCell ref="D21:K21"/>
    <mergeCell ref="A22:B23"/>
    <mergeCell ref="F22:G22"/>
    <mergeCell ref="H22:J23"/>
    <mergeCell ref="K22:K23"/>
    <mergeCell ref="F23:G23"/>
    <mergeCell ref="A28:B29"/>
    <mergeCell ref="E28:E29"/>
    <mergeCell ref="F28:G29"/>
    <mergeCell ref="H28:J29"/>
    <mergeCell ref="K28:K29"/>
    <mergeCell ref="A24:K24"/>
    <mergeCell ref="A25:B26"/>
    <mergeCell ref="E25:J25"/>
    <mergeCell ref="E26:J26"/>
    <mergeCell ref="A27:K27"/>
    <mergeCell ref="A30:K30"/>
    <mergeCell ref="A31:B31"/>
    <mergeCell ref="C31:J31"/>
    <mergeCell ref="B32:J32"/>
    <mergeCell ref="A33:C33"/>
    <mergeCell ref="D33:J33"/>
    <mergeCell ref="A34:C35"/>
    <mergeCell ref="D34:J35"/>
    <mergeCell ref="K34:K35"/>
    <mergeCell ref="A36:K36"/>
    <mergeCell ref="A37:C37"/>
    <mergeCell ref="E37:I37"/>
    <mergeCell ref="G45:I45"/>
    <mergeCell ref="G46:I46"/>
    <mergeCell ref="B38:C38"/>
    <mergeCell ref="G38:I38"/>
    <mergeCell ref="B39:C39"/>
    <mergeCell ref="G39:I39"/>
    <mergeCell ref="E40:E46"/>
    <mergeCell ref="G40:I40"/>
    <mergeCell ref="G41:I41"/>
    <mergeCell ref="G42:I42"/>
    <mergeCell ref="G43:I43"/>
    <mergeCell ref="G44:I4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K31" sqref="K31"/>
    </sheetView>
  </sheetViews>
  <sheetFormatPr defaultRowHeight="15" x14ac:dyDescent="0.25"/>
  <cols>
    <col min="1" max="1" width="12" customWidth="1"/>
    <col min="3" max="3" width="13.28515625" customWidth="1"/>
    <col min="4" max="4" width="5.5703125" customWidth="1"/>
    <col min="5" max="5" width="12.140625" customWidth="1"/>
    <col min="6" max="6" width="11.42578125" customWidth="1"/>
    <col min="7" max="7" width="10.85546875" customWidth="1"/>
    <col min="8" max="8" width="4.5703125" customWidth="1"/>
    <col min="9" max="9" width="15" customWidth="1"/>
    <col min="10" max="11" width="13.85546875" customWidth="1"/>
  </cols>
  <sheetData>
    <row r="1" spans="1:11" ht="15.75" thickBot="1" x14ac:dyDescent="0.3">
      <c r="A1" s="71" t="s">
        <v>0</v>
      </c>
      <c r="B1" s="72"/>
      <c r="C1" s="72"/>
      <c r="D1" s="72"/>
      <c r="E1" s="118">
        <f>('YR 1'!E1)</f>
        <v>0</v>
      </c>
      <c r="F1" s="118"/>
      <c r="G1" s="118"/>
      <c r="H1" s="118"/>
      <c r="I1" s="118"/>
      <c r="J1" s="107" t="s">
        <v>45</v>
      </c>
      <c r="K1" s="157"/>
    </row>
    <row r="2" spans="1:11" ht="8.1" customHeight="1" thickBot="1" x14ac:dyDescent="0.3">
      <c r="A2" s="71"/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x14ac:dyDescent="0.25">
      <c r="A3" s="121" t="s">
        <v>1</v>
      </c>
      <c r="B3" s="122"/>
      <c r="C3" s="122"/>
      <c r="D3" s="122"/>
      <c r="E3" s="122"/>
      <c r="F3" s="122"/>
      <c r="G3" s="122"/>
      <c r="H3" s="122"/>
      <c r="I3" s="122"/>
      <c r="J3" s="16" t="s">
        <v>15</v>
      </c>
      <c r="K3" s="17" t="s">
        <v>16</v>
      </c>
    </row>
    <row r="4" spans="1:11" x14ac:dyDescent="0.25">
      <c r="A4" s="60"/>
      <c r="B4" s="61"/>
      <c r="C4" s="61"/>
      <c r="D4" s="61"/>
      <c r="E4" s="61"/>
      <c r="F4" s="61"/>
      <c r="G4" s="61"/>
      <c r="H4" s="61"/>
      <c r="I4" s="61"/>
      <c r="J4" s="28">
        <f>'YR 3'!K4+1</f>
        <v>1096</v>
      </c>
      <c r="K4" s="27">
        <f>J4+364</f>
        <v>1460</v>
      </c>
    </row>
    <row r="5" spans="1:11" x14ac:dyDescent="0.25">
      <c r="A5" s="123" t="s">
        <v>2</v>
      </c>
      <c r="B5" s="93"/>
      <c r="C5" s="127">
        <f>'YR 1'!C5</f>
        <v>0</v>
      </c>
      <c r="D5" s="127"/>
      <c r="E5" s="127"/>
      <c r="F5" s="127"/>
      <c r="G5" s="127"/>
      <c r="H5" s="127"/>
      <c r="I5" s="127"/>
      <c r="J5" s="108" t="str">
        <f>'YR 1'!J5</f>
        <v>No salary or fringe for directors (minimum effort policy may apply)</v>
      </c>
      <c r="K5" s="109"/>
    </row>
    <row r="6" spans="1:11" x14ac:dyDescent="0.25">
      <c r="A6" s="123" t="s">
        <v>3</v>
      </c>
      <c r="B6" s="93"/>
      <c r="C6" s="159">
        <f>'YR 1'!C6</f>
        <v>0</v>
      </c>
      <c r="D6" s="160"/>
      <c r="E6" s="160"/>
      <c r="F6" s="160"/>
      <c r="G6" s="160"/>
      <c r="H6" s="160"/>
      <c r="I6" s="161"/>
      <c r="J6" s="110"/>
      <c r="K6" s="109"/>
    </row>
    <row r="7" spans="1:11" x14ac:dyDescent="0.25">
      <c r="A7" s="123" t="s">
        <v>3</v>
      </c>
      <c r="B7" s="93"/>
      <c r="C7" s="159">
        <f>'YR 1'!C7</f>
        <v>0</v>
      </c>
      <c r="D7" s="160"/>
      <c r="E7" s="160"/>
      <c r="F7" s="160"/>
      <c r="G7" s="160"/>
      <c r="H7" s="160"/>
      <c r="I7" s="161"/>
      <c r="J7" s="110"/>
      <c r="K7" s="109"/>
    </row>
    <row r="8" spans="1:11" x14ac:dyDescent="0.25">
      <c r="A8" s="123" t="s">
        <v>3</v>
      </c>
      <c r="B8" s="93"/>
      <c r="C8" s="159">
        <f>'YR 1'!C8</f>
        <v>0</v>
      </c>
      <c r="D8" s="160"/>
      <c r="E8" s="160"/>
      <c r="F8" s="160"/>
      <c r="G8" s="160"/>
      <c r="H8" s="160"/>
      <c r="I8" s="161"/>
      <c r="J8" s="110"/>
      <c r="K8" s="109"/>
    </row>
    <row r="9" spans="1:11" ht="15.75" thickBot="1" x14ac:dyDescent="0.3">
      <c r="A9" s="151" t="s">
        <v>3</v>
      </c>
      <c r="B9" s="152"/>
      <c r="C9" s="159">
        <f>'YR 1'!C9</f>
        <v>0</v>
      </c>
      <c r="D9" s="160"/>
      <c r="E9" s="160"/>
      <c r="F9" s="160"/>
      <c r="G9" s="160"/>
      <c r="H9" s="160"/>
      <c r="I9" s="161"/>
      <c r="J9" s="111"/>
      <c r="K9" s="112"/>
    </row>
    <row r="10" spans="1:11" ht="9" customHeight="1" thickBot="1" x14ac:dyDescent="0.3">
      <c r="A10" s="147"/>
      <c r="B10" s="148"/>
      <c r="C10" s="148"/>
      <c r="D10" s="148"/>
      <c r="E10" s="148"/>
      <c r="F10" s="148"/>
      <c r="G10" s="148"/>
      <c r="H10" s="148"/>
      <c r="I10" s="148"/>
      <c r="J10" s="148"/>
      <c r="K10" s="149"/>
    </row>
    <row r="11" spans="1:11" x14ac:dyDescent="0.25">
      <c r="A11" s="113" t="s">
        <v>4</v>
      </c>
      <c r="B11" s="114"/>
      <c r="C11" s="119"/>
      <c r="D11" s="119"/>
      <c r="E11" s="119"/>
      <c r="F11" s="119"/>
      <c r="G11" s="119"/>
      <c r="H11" s="119"/>
      <c r="I11" s="119"/>
      <c r="J11" s="119"/>
      <c r="K11" s="120"/>
    </row>
    <row r="12" spans="1:11" x14ac:dyDescent="0.25">
      <c r="A12" s="60" t="s">
        <v>7</v>
      </c>
      <c r="B12" s="61"/>
      <c r="C12" s="115" t="s">
        <v>9</v>
      </c>
      <c r="D12" s="116">
        <f>'YR 1'!D12</f>
        <v>0</v>
      </c>
      <c r="E12" s="115" t="s">
        <v>10</v>
      </c>
      <c r="F12" s="59">
        <f>G38</f>
        <v>25836</v>
      </c>
      <c r="G12" s="47"/>
      <c r="H12" s="48"/>
      <c r="I12" s="48"/>
      <c r="J12" s="49"/>
      <c r="K12" s="124">
        <f>D12*F12</f>
        <v>0</v>
      </c>
    </row>
    <row r="13" spans="1:11" x14ac:dyDescent="0.25">
      <c r="A13" s="60"/>
      <c r="B13" s="61"/>
      <c r="C13" s="115"/>
      <c r="D13" s="116"/>
      <c r="E13" s="115"/>
      <c r="F13" s="59"/>
      <c r="G13" s="50"/>
      <c r="H13" s="51"/>
      <c r="I13" s="51"/>
      <c r="J13" s="52"/>
      <c r="K13" s="124"/>
    </row>
    <row r="14" spans="1:11" ht="14.45" customHeight="1" x14ac:dyDescent="0.25">
      <c r="A14" s="129" t="s">
        <v>41</v>
      </c>
      <c r="B14" s="93"/>
      <c r="C14" s="93"/>
      <c r="D14" s="93"/>
      <c r="E14" s="93"/>
      <c r="F14" s="93"/>
      <c r="G14" s="93"/>
      <c r="H14" s="93"/>
      <c r="I14" s="93"/>
      <c r="J14" s="93"/>
      <c r="K14" s="130"/>
    </row>
    <row r="15" spans="1:11" ht="14.45" customHeight="1" x14ac:dyDescent="0.25">
      <c r="A15" s="138" t="s">
        <v>8</v>
      </c>
      <c r="B15" s="139"/>
      <c r="C15" s="125" t="s">
        <v>9</v>
      </c>
      <c r="D15" s="2"/>
      <c r="E15" s="3" t="s">
        <v>39</v>
      </c>
      <c r="F15" s="65"/>
      <c r="G15" s="65"/>
      <c r="H15" s="131" t="s">
        <v>13</v>
      </c>
      <c r="I15" s="133" t="s">
        <v>14</v>
      </c>
      <c r="J15" s="135">
        <f>'YR 1'!J15</f>
        <v>0</v>
      </c>
      <c r="K15" s="137">
        <f>SUM(G16:G18)</f>
        <v>0</v>
      </c>
    </row>
    <row r="16" spans="1:11" x14ac:dyDescent="0.25">
      <c r="A16" s="140"/>
      <c r="B16" s="141"/>
      <c r="C16" s="125"/>
      <c r="D16" s="19">
        <f>+'YR 1'!D16</f>
        <v>0</v>
      </c>
      <c r="E16" s="3" t="s">
        <v>11</v>
      </c>
      <c r="F16" s="33">
        <f>'YR 1'!F16</f>
        <v>0</v>
      </c>
      <c r="G16" s="37">
        <f>D16*F16</f>
        <v>0</v>
      </c>
      <c r="H16" s="131"/>
      <c r="I16" s="133"/>
      <c r="J16" s="135"/>
      <c r="K16" s="137"/>
    </row>
    <row r="17" spans="1:11" x14ac:dyDescent="0.25">
      <c r="A17" s="140"/>
      <c r="B17" s="141"/>
      <c r="C17" s="125"/>
      <c r="D17" s="19">
        <f>+'YR 1'!D17</f>
        <v>0</v>
      </c>
      <c r="E17" s="3" t="s">
        <v>12</v>
      </c>
      <c r="F17" s="33">
        <f>'YR 1'!F17</f>
        <v>0</v>
      </c>
      <c r="G17" s="37">
        <f>D17*F17</f>
        <v>0</v>
      </c>
      <c r="H17" s="131"/>
      <c r="I17" s="133"/>
      <c r="J17" s="135"/>
      <c r="K17" s="63">
        <f>J15</f>
        <v>0</v>
      </c>
    </row>
    <row r="18" spans="1:11" ht="15.75" thickBot="1" x14ac:dyDescent="0.3">
      <c r="A18" s="142"/>
      <c r="B18" s="143"/>
      <c r="C18" s="126"/>
      <c r="D18" s="15">
        <f>+'YR 1'!D18</f>
        <v>0</v>
      </c>
      <c r="E18" s="18" t="s">
        <v>38</v>
      </c>
      <c r="F18" s="34">
        <f>'YR 1'!F18</f>
        <v>0</v>
      </c>
      <c r="G18" s="36">
        <f>D18*F18</f>
        <v>0</v>
      </c>
      <c r="H18" s="132"/>
      <c r="I18" s="134"/>
      <c r="J18" s="136"/>
      <c r="K18" s="64"/>
    </row>
    <row r="19" spans="1:11" ht="15.75" thickBot="1" x14ac:dyDescent="0.3">
      <c r="A19" s="162" t="s">
        <v>67</v>
      </c>
      <c r="B19" s="163"/>
      <c r="C19" s="163"/>
      <c r="D19" s="163"/>
      <c r="E19" s="163"/>
      <c r="F19" s="163"/>
      <c r="G19" s="163"/>
      <c r="H19" s="163"/>
      <c r="I19" s="163"/>
      <c r="J19" s="163"/>
      <c r="K19" s="25">
        <f>SUM(K12,K15,K17)</f>
        <v>0</v>
      </c>
    </row>
    <row r="20" spans="1:11" ht="8.1" customHeight="1" thickBot="1" x14ac:dyDescent="0.3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3"/>
    </row>
    <row r="21" spans="1:11" x14ac:dyDescent="0.25">
      <c r="A21" s="113" t="s">
        <v>5</v>
      </c>
      <c r="B21" s="114"/>
      <c r="C21" s="114"/>
      <c r="D21" s="119" t="s">
        <v>20</v>
      </c>
      <c r="E21" s="94"/>
      <c r="F21" s="94"/>
      <c r="G21" s="94"/>
      <c r="H21" s="94"/>
      <c r="I21" s="94"/>
      <c r="J21" s="94"/>
      <c r="K21" s="128"/>
    </row>
    <row r="22" spans="1:11" x14ac:dyDescent="0.25">
      <c r="A22" s="60" t="s">
        <v>6</v>
      </c>
      <c r="B22" s="61"/>
      <c r="C22" s="4" t="s">
        <v>17</v>
      </c>
      <c r="D22" s="20">
        <f>'YR 1'!D22</f>
        <v>0</v>
      </c>
      <c r="E22" s="4" t="s">
        <v>19</v>
      </c>
      <c r="F22" s="53">
        <f>'YR 1'!F22</f>
        <v>0</v>
      </c>
      <c r="G22" s="54"/>
      <c r="H22" s="93"/>
      <c r="I22" s="93"/>
      <c r="J22" s="93"/>
      <c r="K22" s="95">
        <f>(D22*F22)+(D23*F23)</f>
        <v>0</v>
      </c>
    </row>
    <row r="23" spans="1:11" x14ac:dyDescent="0.25">
      <c r="A23" s="60"/>
      <c r="B23" s="61"/>
      <c r="C23" s="4" t="s">
        <v>18</v>
      </c>
      <c r="D23" s="20">
        <f>'YR 1'!D23</f>
        <v>0</v>
      </c>
      <c r="E23" s="4" t="s">
        <v>19</v>
      </c>
      <c r="F23" s="53">
        <f>'YR 1'!F23</f>
        <v>0</v>
      </c>
      <c r="G23" s="54"/>
      <c r="H23" s="93"/>
      <c r="I23" s="93"/>
      <c r="J23" s="93"/>
      <c r="K23" s="62"/>
    </row>
    <row r="24" spans="1:11" ht="7.5" customHeight="1" x14ac:dyDescent="0.2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2"/>
    </row>
    <row r="25" spans="1:11" x14ac:dyDescent="0.25">
      <c r="A25" s="153" t="s">
        <v>5</v>
      </c>
      <c r="B25" s="154"/>
      <c r="C25" s="4" t="s">
        <v>17</v>
      </c>
      <c r="D25" s="19">
        <f>'YR 1'!D25</f>
        <v>0</v>
      </c>
      <c r="E25" s="93"/>
      <c r="F25" s="93"/>
      <c r="G25" s="93"/>
      <c r="H25" s="93"/>
      <c r="I25" s="93"/>
      <c r="J25" s="93"/>
      <c r="K25" s="96">
        <f>((D25*B38)+(D26*B39))</f>
        <v>0</v>
      </c>
    </row>
    <row r="26" spans="1:11" x14ac:dyDescent="0.25">
      <c r="A26" s="153"/>
      <c r="B26" s="154"/>
      <c r="C26" s="4" t="s">
        <v>18</v>
      </c>
      <c r="D26" s="19">
        <f>'YR 1'!D26</f>
        <v>0</v>
      </c>
      <c r="E26" s="93"/>
      <c r="F26" s="93"/>
      <c r="G26" s="93"/>
      <c r="H26" s="93"/>
      <c r="I26" s="93"/>
      <c r="J26" s="93"/>
      <c r="K26" s="150"/>
    </row>
    <row r="27" spans="1:11" ht="7.5" customHeight="1" x14ac:dyDescent="0.25">
      <c r="A27" s="123"/>
      <c r="B27" s="93"/>
      <c r="C27" s="93"/>
      <c r="D27" s="93"/>
      <c r="E27" s="93"/>
      <c r="F27" s="93"/>
      <c r="G27" s="93"/>
      <c r="H27" s="93"/>
      <c r="I27" s="93"/>
      <c r="J27" s="93"/>
      <c r="K27" s="130"/>
    </row>
    <row r="28" spans="1:11" x14ac:dyDescent="0.25">
      <c r="A28" s="60" t="s">
        <v>24</v>
      </c>
      <c r="B28" s="61"/>
      <c r="C28" s="4" t="s">
        <v>17</v>
      </c>
      <c r="D28" s="19">
        <f>'YR 1'!D28</f>
        <v>0</v>
      </c>
      <c r="E28" s="105" t="s">
        <v>19</v>
      </c>
      <c r="F28" s="55">
        <f>'YR 1'!F28</f>
        <v>0</v>
      </c>
      <c r="G28" s="56"/>
      <c r="H28" s="93"/>
      <c r="I28" s="93"/>
      <c r="J28" s="93"/>
      <c r="K28" s="95">
        <f>(SUM(D28:D29)*F28)</f>
        <v>0</v>
      </c>
    </row>
    <row r="29" spans="1:11" ht="15.75" thickBot="1" x14ac:dyDescent="0.3">
      <c r="A29" s="103"/>
      <c r="B29" s="104"/>
      <c r="C29" s="8" t="s">
        <v>18</v>
      </c>
      <c r="D29" s="19">
        <f>'YR 1'!D29</f>
        <v>0</v>
      </c>
      <c r="E29" s="106"/>
      <c r="F29" s="57"/>
      <c r="G29" s="58"/>
      <c r="H29" s="97"/>
      <c r="I29" s="97"/>
      <c r="J29" s="97"/>
      <c r="K29" s="96"/>
    </row>
    <row r="30" spans="1:11" ht="9" customHeight="1" thickBot="1" x14ac:dyDescent="0.3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3"/>
    </row>
    <row r="31" spans="1:11" x14ac:dyDescent="0.25">
      <c r="A31" s="98" t="s">
        <v>25</v>
      </c>
      <c r="B31" s="99"/>
      <c r="C31" s="94"/>
      <c r="D31" s="94"/>
      <c r="E31" s="94"/>
      <c r="F31" s="94"/>
      <c r="G31" s="94"/>
      <c r="H31" s="94"/>
      <c r="I31" s="94"/>
      <c r="J31" s="94"/>
      <c r="K31" s="38">
        <f>SUM(K12+K15+K17+K22+K25+K28)</f>
        <v>0</v>
      </c>
    </row>
    <row r="32" spans="1:11" x14ac:dyDescent="0.25">
      <c r="A32" s="6" t="s">
        <v>26</v>
      </c>
      <c r="B32" s="93"/>
      <c r="C32" s="93"/>
      <c r="D32" s="93"/>
      <c r="E32" s="93"/>
      <c r="F32" s="93"/>
      <c r="G32" s="93"/>
      <c r="H32" s="93"/>
      <c r="I32" s="93"/>
      <c r="J32" s="93"/>
      <c r="K32" s="5">
        <f>(K31-K22)</f>
        <v>0</v>
      </c>
    </row>
    <row r="33" spans="1:11" ht="15.75" thickBot="1" x14ac:dyDescent="0.3">
      <c r="A33" s="100" t="s">
        <v>27</v>
      </c>
      <c r="B33" s="101"/>
      <c r="C33" s="101"/>
      <c r="D33" s="102">
        <v>0.08</v>
      </c>
      <c r="E33" s="102"/>
      <c r="F33" s="102"/>
      <c r="G33" s="102"/>
      <c r="H33" s="102"/>
      <c r="I33" s="102"/>
      <c r="J33" s="102"/>
      <c r="K33" s="7">
        <f>(K32*D33)</f>
        <v>0</v>
      </c>
    </row>
    <row r="34" spans="1:11" ht="15.75" thickTop="1" x14ac:dyDescent="0.25">
      <c r="A34" s="89" t="s">
        <v>28</v>
      </c>
      <c r="B34" s="90"/>
      <c r="C34" s="90"/>
      <c r="D34" s="74"/>
      <c r="E34" s="74"/>
      <c r="F34" s="74"/>
      <c r="G34" s="74"/>
      <c r="H34" s="74"/>
      <c r="I34" s="74"/>
      <c r="J34" s="74"/>
      <c r="K34" s="87">
        <f>SUM(K31,K33)</f>
        <v>0</v>
      </c>
    </row>
    <row r="35" spans="1:11" ht="15.75" thickBot="1" x14ac:dyDescent="0.3">
      <c r="A35" s="91"/>
      <c r="B35" s="92"/>
      <c r="C35" s="92"/>
      <c r="D35" s="75"/>
      <c r="E35" s="75"/>
      <c r="F35" s="75"/>
      <c r="G35" s="75"/>
      <c r="H35" s="75"/>
      <c r="I35" s="75"/>
      <c r="J35" s="75"/>
      <c r="K35" s="88"/>
    </row>
    <row r="36" spans="1:11" ht="15.75" thickBot="1" x14ac:dyDescent="0.3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1:11" ht="15.75" thickBot="1" x14ac:dyDescent="0.3">
      <c r="A37" s="80" t="s">
        <v>21</v>
      </c>
      <c r="B37" s="81"/>
      <c r="C37" s="82"/>
      <c r="E37" s="77" t="s">
        <v>69</v>
      </c>
      <c r="F37" s="78"/>
      <c r="G37" s="78"/>
      <c r="H37" s="78"/>
      <c r="I37" s="79"/>
    </row>
    <row r="38" spans="1:11" ht="15.75" thickTop="1" x14ac:dyDescent="0.25">
      <c r="A38" s="12" t="s">
        <v>23</v>
      </c>
      <c r="B38" s="83">
        <v>4200</v>
      </c>
      <c r="C38" s="84"/>
      <c r="E38" s="12" t="s">
        <v>29</v>
      </c>
      <c r="F38" s="14" t="s">
        <v>37</v>
      </c>
      <c r="G38" s="69">
        <v>25836</v>
      </c>
      <c r="H38" s="69"/>
      <c r="I38" s="70"/>
    </row>
    <row r="39" spans="1:11" ht="15.75" thickBot="1" x14ac:dyDescent="0.3">
      <c r="A39" s="11" t="s">
        <v>22</v>
      </c>
      <c r="B39" s="85">
        <v>11850</v>
      </c>
      <c r="C39" s="86"/>
      <c r="E39" s="10" t="s">
        <v>22</v>
      </c>
      <c r="F39" s="4" t="s">
        <v>30</v>
      </c>
      <c r="G39" s="43">
        <v>53760</v>
      </c>
      <c r="H39" s="43"/>
      <c r="I39" s="44"/>
    </row>
    <row r="40" spans="1:11" x14ac:dyDescent="0.25">
      <c r="E40" s="66"/>
      <c r="F40" s="4" t="s">
        <v>31</v>
      </c>
      <c r="G40" s="43">
        <v>54144</v>
      </c>
      <c r="H40" s="43"/>
      <c r="I40" s="44"/>
    </row>
    <row r="41" spans="1:11" x14ac:dyDescent="0.25">
      <c r="E41" s="67"/>
      <c r="F41" s="4" t="s">
        <v>32</v>
      </c>
      <c r="G41" s="43">
        <v>54540</v>
      </c>
      <c r="H41" s="43"/>
      <c r="I41" s="44"/>
    </row>
    <row r="42" spans="1:11" x14ac:dyDescent="0.25">
      <c r="E42" s="67"/>
      <c r="F42" s="4" t="s">
        <v>33</v>
      </c>
      <c r="G42" s="43">
        <v>56712</v>
      </c>
      <c r="H42" s="43"/>
      <c r="I42" s="44"/>
    </row>
    <row r="43" spans="1:11" x14ac:dyDescent="0.25">
      <c r="E43" s="67"/>
      <c r="F43" s="4" t="s">
        <v>34</v>
      </c>
      <c r="G43" s="43">
        <v>58608</v>
      </c>
      <c r="H43" s="43"/>
      <c r="I43" s="44"/>
    </row>
    <row r="44" spans="1:11" x14ac:dyDescent="0.25">
      <c r="E44" s="67"/>
      <c r="F44" s="4" t="s">
        <v>35</v>
      </c>
      <c r="G44" s="43">
        <v>60780</v>
      </c>
      <c r="H44" s="43"/>
      <c r="I44" s="44"/>
    </row>
    <row r="45" spans="1:11" x14ac:dyDescent="0.25">
      <c r="E45" s="67"/>
      <c r="F45" s="4" t="s">
        <v>36</v>
      </c>
      <c r="G45" s="43">
        <v>63036</v>
      </c>
      <c r="H45" s="43"/>
      <c r="I45" s="44"/>
    </row>
    <row r="46" spans="1:11" ht="15.75" thickBot="1" x14ac:dyDescent="0.3">
      <c r="E46" s="68"/>
      <c r="F46" s="13" t="s">
        <v>40</v>
      </c>
      <c r="G46" s="45">
        <v>65292</v>
      </c>
      <c r="H46" s="45"/>
      <c r="I46" s="46"/>
    </row>
  </sheetData>
  <mergeCells count="79">
    <mergeCell ref="A19:J19"/>
    <mergeCell ref="K25:K26"/>
    <mergeCell ref="A5:B5"/>
    <mergeCell ref="C5:I5"/>
    <mergeCell ref="J5:K9"/>
    <mergeCell ref="A6:B6"/>
    <mergeCell ref="C6:I6"/>
    <mergeCell ref="A7:B7"/>
    <mergeCell ref="C7:I7"/>
    <mergeCell ref="A8:B8"/>
    <mergeCell ref="C8:I8"/>
    <mergeCell ref="A9:B9"/>
    <mergeCell ref="C9:I9"/>
    <mergeCell ref="A10:K10"/>
    <mergeCell ref="A11:B11"/>
    <mergeCell ref="C11:K11"/>
    <mergeCell ref="A1:D1"/>
    <mergeCell ref="E1:I1"/>
    <mergeCell ref="J1:K1"/>
    <mergeCell ref="A2:K2"/>
    <mergeCell ref="A3:I4"/>
    <mergeCell ref="G12:J13"/>
    <mergeCell ref="K12:K13"/>
    <mergeCell ref="A14:K14"/>
    <mergeCell ref="C15:C18"/>
    <mergeCell ref="F15:G15"/>
    <mergeCell ref="H15:H18"/>
    <mergeCell ref="I15:I18"/>
    <mergeCell ref="J15:J18"/>
    <mergeCell ref="K15:K16"/>
    <mergeCell ref="K17:K18"/>
    <mergeCell ref="A15:B18"/>
    <mergeCell ref="A12:B13"/>
    <mergeCell ref="C12:C13"/>
    <mergeCell ref="D12:D13"/>
    <mergeCell ref="E12:E13"/>
    <mergeCell ref="F12:F13"/>
    <mergeCell ref="A20:K20"/>
    <mergeCell ref="A21:C21"/>
    <mergeCell ref="D21:K21"/>
    <mergeCell ref="A22:B23"/>
    <mergeCell ref="F22:G22"/>
    <mergeCell ref="H22:J23"/>
    <mergeCell ref="K22:K23"/>
    <mergeCell ref="F23:G23"/>
    <mergeCell ref="A28:B29"/>
    <mergeCell ref="E28:E29"/>
    <mergeCell ref="F28:G29"/>
    <mergeCell ref="H28:J29"/>
    <mergeCell ref="K28:K29"/>
    <mergeCell ref="A24:K24"/>
    <mergeCell ref="A25:B26"/>
    <mergeCell ref="E25:J25"/>
    <mergeCell ref="E26:J26"/>
    <mergeCell ref="A27:K27"/>
    <mergeCell ref="A30:K30"/>
    <mergeCell ref="A31:B31"/>
    <mergeCell ref="C31:J31"/>
    <mergeCell ref="B32:J32"/>
    <mergeCell ref="A33:C33"/>
    <mergeCell ref="D33:J33"/>
    <mergeCell ref="A34:C35"/>
    <mergeCell ref="D34:J35"/>
    <mergeCell ref="K34:K35"/>
    <mergeCell ref="A36:K36"/>
    <mergeCell ref="A37:C37"/>
    <mergeCell ref="E37:I37"/>
    <mergeCell ref="G45:I45"/>
    <mergeCell ref="G46:I46"/>
    <mergeCell ref="B38:C38"/>
    <mergeCell ref="G38:I38"/>
    <mergeCell ref="B39:C39"/>
    <mergeCell ref="G39:I39"/>
    <mergeCell ref="E40:E46"/>
    <mergeCell ref="G40:I40"/>
    <mergeCell ref="G41:I41"/>
    <mergeCell ref="G42:I42"/>
    <mergeCell ref="G43:I43"/>
    <mergeCell ref="G44:I4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K31" sqref="K31"/>
    </sheetView>
  </sheetViews>
  <sheetFormatPr defaultRowHeight="15" x14ac:dyDescent="0.25"/>
  <cols>
    <col min="1" max="1" width="12" customWidth="1"/>
    <col min="3" max="3" width="13.28515625" customWidth="1"/>
    <col min="4" max="4" width="5.5703125" customWidth="1"/>
    <col min="5" max="5" width="12.140625" customWidth="1"/>
    <col min="6" max="6" width="11.42578125" customWidth="1"/>
    <col min="7" max="7" width="10.85546875" customWidth="1"/>
    <col min="8" max="8" width="4.5703125" customWidth="1"/>
    <col min="9" max="9" width="15" customWidth="1"/>
    <col min="10" max="11" width="13.85546875" customWidth="1"/>
  </cols>
  <sheetData>
    <row r="1" spans="1:11" ht="15.75" thickBot="1" x14ac:dyDescent="0.3">
      <c r="A1" s="71" t="s">
        <v>0</v>
      </c>
      <c r="B1" s="72"/>
      <c r="C1" s="72"/>
      <c r="D1" s="72"/>
      <c r="E1" s="118">
        <f>('YR 1'!E1)</f>
        <v>0</v>
      </c>
      <c r="F1" s="118"/>
      <c r="G1" s="118"/>
      <c r="H1" s="118"/>
      <c r="I1" s="118"/>
      <c r="J1" s="107" t="s">
        <v>46</v>
      </c>
      <c r="K1" s="157"/>
    </row>
    <row r="2" spans="1:11" ht="8.1" customHeight="1" thickBot="1" x14ac:dyDescent="0.3">
      <c r="A2" s="71"/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x14ac:dyDescent="0.25">
      <c r="A3" s="121" t="s">
        <v>1</v>
      </c>
      <c r="B3" s="122"/>
      <c r="C3" s="122"/>
      <c r="D3" s="122"/>
      <c r="E3" s="122"/>
      <c r="F3" s="122"/>
      <c r="G3" s="122"/>
      <c r="H3" s="122"/>
      <c r="I3" s="122"/>
      <c r="J3" s="16" t="s">
        <v>15</v>
      </c>
      <c r="K3" s="17" t="s">
        <v>16</v>
      </c>
    </row>
    <row r="4" spans="1:11" x14ac:dyDescent="0.25">
      <c r="A4" s="60"/>
      <c r="B4" s="61"/>
      <c r="C4" s="61"/>
      <c r="D4" s="61"/>
      <c r="E4" s="61"/>
      <c r="F4" s="61"/>
      <c r="G4" s="61"/>
      <c r="H4" s="61"/>
      <c r="I4" s="61"/>
      <c r="J4" s="28">
        <f>'YR 4'!K4+1</f>
        <v>1461</v>
      </c>
      <c r="K4" s="27">
        <f>J4+364</f>
        <v>1825</v>
      </c>
    </row>
    <row r="5" spans="1:11" x14ac:dyDescent="0.25">
      <c r="A5" s="123" t="s">
        <v>2</v>
      </c>
      <c r="B5" s="93"/>
      <c r="C5" s="127">
        <f>'YR 1'!C5</f>
        <v>0</v>
      </c>
      <c r="D5" s="127"/>
      <c r="E5" s="127"/>
      <c r="F5" s="127"/>
      <c r="G5" s="127"/>
      <c r="H5" s="127"/>
      <c r="I5" s="127"/>
      <c r="J5" s="108" t="str">
        <f>'YR 1'!J5</f>
        <v>No salary or fringe for directors (minimum effort policy may apply)</v>
      </c>
      <c r="K5" s="109"/>
    </row>
    <row r="6" spans="1:11" x14ac:dyDescent="0.25">
      <c r="A6" s="123" t="s">
        <v>3</v>
      </c>
      <c r="B6" s="93"/>
      <c r="C6" s="159">
        <f>'YR 1'!C6</f>
        <v>0</v>
      </c>
      <c r="D6" s="160"/>
      <c r="E6" s="160"/>
      <c r="F6" s="160"/>
      <c r="G6" s="160"/>
      <c r="H6" s="160"/>
      <c r="I6" s="161"/>
      <c r="J6" s="110"/>
      <c r="K6" s="109"/>
    </row>
    <row r="7" spans="1:11" x14ac:dyDescent="0.25">
      <c r="A7" s="123" t="s">
        <v>3</v>
      </c>
      <c r="B7" s="93"/>
      <c r="C7" s="159">
        <f>'YR 1'!C7</f>
        <v>0</v>
      </c>
      <c r="D7" s="160"/>
      <c r="E7" s="160"/>
      <c r="F7" s="160"/>
      <c r="G7" s="160"/>
      <c r="H7" s="160"/>
      <c r="I7" s="161"/>
      <c r="J7" s="110"/>
      <c r="K7" s="109"/>
    </row>
    <row r="8" spans="1:11" x14ac:dyDescent="0.25">
      <c r="A8" s="123" t="s">
        <v>3</v>
      </c>
      <c r="B8" s="93"/>
      <c r="C8" s="159">
        <f>'YR 1'!C8</f>
        <v>0</v>
      </c>
      <c r="D8" s="160"/>
      <c r="E8" s="160"/>
      <c r="F8" s="160"/>
      <c r="G8" s="160"/>
      <c r="H8" s="160"/>
      <c r="I8" s="161"/>
      <c r="J8" s="110"/>
      <c r="K8" s="109"/>
    </row>
    <row r="9" spans="1:11" ht="15.75" thickBot="1" x14ac:dyDescent="0.3">
      <c r="A9" s="151" t="s">
        <v>3</v>
      </c>
      <c r="B9" s="152"/>
      <c r="C9" s="159">
        <f>'YR 1'!C9</f>
        <v>0</v>
      </c>
      <c r="D9" s="160"/>
      <c r="E9" s="160"/>
      <c r="F9" s="160"/>
      <c r="G9" s="160"/>
      <c r="H9" s="160"/>
      <c r="I9" s="161"/>
      <c r="J9" s="111"/>
      <c r="K9" s="112"/>
    </row>
    <row r="10" spans="1:11" ht="9" customHeight="1" thickBot="1" x14ac:dyDescent="0.3">
      <c r="A10" s="147"/>
      <c r="B10" s="148"/>
      <c r="C10" s="148"/>
      <c r="D10" s="148"/>
      <c r="E10" s="148"/>
      <c r="F10" s="148"/>
      <c r="G10" s="148"/>
      <c r="H10" s="148"/>
      <c r="I10" s="148"/>
      <c r="J10" s="148"/>
      <c r="K10" s="149"/>
    </row>
    <row r="11" spans="1:11" x14ac:dyDescent="0.25">
      <c r="A11" s="113" t="s">
        <v>4</v>
      </c>
      <c r="B11" s="114"/>
      <c r="C11" s="119"/>
      <c r="D11" s="119"/>
      <c r="E11" s="119"/>
      <c r="F11" s="119"/>
      <c r="G11" s="119"/>
      <c r="H11" s="119"/>
      <c r="I11" s="119"/>
      <c r="J11" s="119"/>
      <c r="K11" s="120"/>
    </row>
    <row r="12" spans="1:11" x14ac:dyDescent="0.25">
      <c r="A12" s="60" t="s">
        <v>7</v>
      </c>
      <c r="B12" s="61"/>
      <c r="C12" s="115" t="s">
        <v>9</v>
      </c>
      <c r="D12" s="116">
        <f>'YR 1'!D12</f>
        <v>0</v>
      </c>
      <c r="E12" s="115" t="s">
        <v>10</v>
      </c>
      <c r="F12" s="59">
        <f>G38</f>
        <v>25836</v>
      </c>
      <c r="G12" s="47"/>
      <c r="H12" s="48"/>
      <c r="I12" s="48"/>
      <c r="J12" s="49"/>
      <c r="K12" s="124">
        <f>D12*F12</f>
        <v>0</v>
      </c>
    </row>
    <row r="13" spans="1:11" x14ac:dyDescent="0.25">
      <c r="A13" s="60"/>
      <c r="B13" s="61"/>
      <c r="C13" s="115"/>
      <c r="D13" s="116"/>
      <c r="E13" s="115"/>
      <c r="F13" s="59"/>
      <c r="G13" s="50"/>
      <c r="H13" s="51"/>
      <c r="I13" s="51"/>
      <c r="J13" s="52"/>
      <c r="K13" s="124"/>
    </row>
    <row r="14" spans="1:11" ht="14.45" customHeight="1" x14ac:dyDescent="0.25">
      <c r="A14" s="129" t="s">
        <v>41</v>
      </c>
      <c r="B14" s="93"/>
      <c r="C14" s="93"/>
      <c r="D14" s="93"/>
      <c r="E14" s="93"/>
      <c r="F14" s="93"/>
      <c r="G14" s="93"/>
      <c r="H14" s="93"/>
      <c r="I14" s="93"/>
      <c r="J14" s="93"/>
      <c r="K14" s="130"/>
    </row>
    <row r="15" spans="1:11" ht="14.45" customHeight="1" x14ac:dyDescent="0.25">
      <c r="A15" s="138" t="s">
        <v>8</v>
      </c>
      <c r="B15" s="139"/>
      <c r="C15" s="125" t="s">
        <v>9</v>
      </c>
      <c r="D15" s="2"/>
      <c r="E15" s="3" t="s">
        <v>39</v>
      </c>
      <c r="F15" s="65"/>
      <c r="G15" s="65"/>
      <c r="H15" s="131" t="s">
        <v>13</v>
      </c>
      <c r="I15" s="133" t="s">
        <v>14</v>
      </c>
      <c r="J15" s="135">
        <f>'YR 1'!J15</f>
        <v>0</v>
      </c>
      <c r="K15" s="137">
        <f>SUM(G16:G18)</f>
        <v>0</v>
      </c>
    </row>
    <row r="16" spans="1:11" x14ac:dyDescent="0.25">
      <c r="A16" s="140"/>
      <c r="B16" s="141"/>
      <c r="C16" s="125"/>
      <c r="D16" s="19">
        <f>+'YR 1'!D16</f>
        <v>0</v>
      </c>
      <c r="E16" s="3" t="s">
        <v>11</v>
      </c>
      <c r="F16" s="33">
        <f>'YR 1'!F16</f>
        <v>0</v>
      </c>
      <c r="G16" s="37">
        <f>D16*F16</f>
        <v>0</v>
      </c>
      <c r="H16" s="131"/>
      <c r="I16" s="133"/>
      <c r="J16" s="135"/>
      <c r="K16" s="137"/>
    </row>
    <row r="17" spans="1:11" x14ac:dyDescent="0.25">
      <c r="A17" s="140"/>
      <c r="B17" s="141"/>
      <c r="C17" s="125"/>
      <c r="D17" s="19">
        <f>+'YR 1'!D17</f>
        <v>0</v>
      </c>
      <c r="E17" s="3" t="s">
        <v>12</v>
      </c>
      <c r="F17" s="33">
        <f>'YR 1'!F17</f>
        <v>0</v>
      </c>
      <c r="G17" s="37">
        <f>D17*F17</f>
        <v>0</v>
      </c>
      <c r="H17" s="131"/>
      <c r="I17" s="133"/>
      <c r="J17" s="135"/>
      <c r="K17" s="63">
        <f>J15</f>
        <v>0</v>
      </c>
    </row>
    <row r="18" spans="1:11" ht="15.75" thickBot="1" x14ac:dyDescent="0.3">
      <c r="A18" s="142"/>
      <c r="B18" s="143"/>
      <c r="C18" s="126"/>
      <c r="D18" s="15">
        <f>+'YR 1'!D18</f>
        <v>0</v>
      </c>
      <c r="E18" s="18" t="s">
        <v>38</v>
      </c>
      <c r="F18" s="34">
        <f>'YR 1'!F18</f>
        <v>0</v>
      </c>
      <c r="G18" s="36">
        <f>D18*F18</f>
        <v>0</v>
      </c>
      <c r="H18" s="132"/>
      <c r="I18" s="134"/>
      <c r="J18" s="136"/>
      <c r="K18" s="64"/>
    </row>
    <row r="19" spans="1:11" ht="15.75" thickBot="1" x14ac:dyDescent="0.3">
      <c r="A19" s="164" t="s">
        <v>67</v>
      </c>
      <c r="B19" s="164"/>
      <c r="C19" s="164"/>
      <c r="D19" s="164"/>
      <c r="E19" s="164"/>
      <c r="F19" s="164"/>
      <c r="G19" s="164"/>
      <c r="H19" s="164"/>
      <c r="I19" s="164"/>
      <c r="J19" s="164"/>
      <c r="K19" s="23">
        <f>SUM(K12,K15,K17)</f>
        <v>0</v>
      </c>
    </row>
    <row r="20" spans="1:11" ht="8.1" customHeight="1" thickBot="1" x14ac:dyDescent="0.3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3"/>
    </row>
    <row r="21" spans="1:11" x14ac:dyDescent="0.25">
      <c r="A21" s="113" t="s">
        <v>5</v>
      </c>
      <c r="B21" s="114"/>
      <c r="C21" s="114"/>
      <c r="D21" s="119" t="s">
        <v>20</v>
      </c>
      <c r="E21" s="94"/>
      <c r="F21" s="94"/>
      <c r="G21" s="94"/>
      <c r="H21" s="94"/>
      <c r="I21" s="94"/>
      <c r="J21" s="94"/>
      <c r="K21" s="128"/>
    </row>
    <row r="22" spans="1:11" x14ac:dyDescent="0.25">
      <c r="A22" s="60" t="s">
        <v>6</v>
      </c>
      <c r="B22" s="61"/>
      <c r="C22" s="4" t="s">
        <v>17</v>
      </c>
      <c r="D22" s="20">
        <f>'YR 1'!D22</f>
        <v>0</v>
      </c>
      <c r="E22" s="4" t="s">
        <v>19</v>
      </c>
      <c r="F22" s="53">
        <f>'YR 1'!F22</f>
        <v>0</v>
      </c>
      <c r="G22" s="54"/>
      <c r="H22" s="93"/>
      <c r="I22" s="93"/>
      <c r="J22" s="93"/>
      <c r="K22" s="95">
        <f>(D22*F22)+(D23*F23)</f>
        <v>0</v>
      </c>
    </row>
    <row r="23" spans="1:11" x14ac:dyDescent="0.25">
      <c r="A23" s="60"/>
      <c r="B23" s="61"/>
      <c r="C23" s="4" t="s">
        <v>18</v>
      </c>
      <c r="D23" s="20">
        <f>'YR 1'!D23</f>
        <v>0</v>
      </c>
      <c r="E23" s="4" t="s">
        <v>19</v>
      </c>
      <c r="F23" s="53">
        <f>'YR 1'!F23</f>
        <v>0</v>
      </c>
      <c r="G23" s="54"/>
      <c r="H23" s="93"/>
      <c r="I23" s="93"/>
      <c r="J23" s="93"/>
      <c r="K23" s="62"/>
    </row>
    <row r="24" spans="1:11" ht="7.5" customHeight="1" x14ac:dyDescent="0.2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2"/>
    </row>
    <row r="25" spans="1:11" x14ac:dyDescent="0.25">
      <c r="A25" s="153" t="s">
        <v>5</v>
      </c>
      <c r="B25" s="154"/>
      <c r="C25" s="4" t="s">
        <v>17</v>
      </c>
      <c r="D25" s="19">
        <f>'YR 1'!D25</f>
        <v>0</v>
      </c>
      <c r="E25" s="93"/>
      <c r="F25" s="93"/>
      <c r="G25" s="93"/>
      <c r="H25" s="93"/>
      <c r="I25" s="93"/>
      <c r="J25" s="93"/>
      <c r="K25" s="96">
        <f>((D25*B38)+(D26*B39))</f>
        <v>0</v>
      </c>
    </row>
    <row r="26" spans="1:11" x14ac:dyDescent="0.25">
      <c r="A26" s="153"/>
      <c r="B26" s="154"/>
      <c r="C26" s="4" t="s">
        <v>18</v>
      </c>
      <c r="D26" s="19">
        <f>'YR 1'!D26</f>
        <v>0</v>
      </c>
      <c r="E26" s="93"/>
      <c r="F26" s="93"/>
      <c r="G26" s="93"/>
      <c r="H26" s="93"/>
      <c r="I26" s="93"/>
      <c r="J26" s="93"/>
      <c r="K26" s="150"/>
    </row>
    <row r="27" spans="1:11" ht="7.5" customHeight="1" x14ac:dyDescent="0.25">
      <c r="A27" s="123"/>
      <c r="B27" s="93"/>
      <c r="C27" s="93"/>
      <c r="D27" s="93"/>
      <c r="E27" s="93"/>
      <c r="F27" s="93"/>
      <c r="G27" s="93"/>
      <c r="H27" s="93"/>
      <c r="I27" s="93"/>
      <c r="J27" s="93"/>
      <c r="K27" s="130"/>
    </row>
    <row r="28" spans="1:11" x14ac:dyDescent="0.25">
      <c r="A28" s="60" t="s">
        <v>24</v>
      </c>
      <c r="B28" s="61"/>
      <c r="C28" s="4" t="s">
        <v>17</v>
      </c>
      <c r="D28" s="19">
        <f>'YR 1'!D28</f>
        <v>0</v>
      </c>
      <c r="E28" s="105" t="s">
        <v>19</v>
      </c>
      <c r="F28" s="55">
        <f>'YR 1'!F28</f>
        <v>0</v>
      </c>
      <c r="G28" s="56"/>
      <c r="H28" s="93"/>
      <c r="I28" s="93"/>
      <c r="J28" s="93"/>
      <c r="K28" s="95">
        <f>(SUM(D28:D29)*F28)</f>
        <v>0</v>
      </c>
    </row>
    <row r="29" spans="1:11" ht="15.75" thickBot="1" x14ac:dyDescent="0.3">
      <c r="A29" s="103"/>
      <c r="B29" s="104"/>
      <c r="C29" s="8" t="s">
        <v>18</v>
      </c>
      <c r="D29" s="19">
        <f>'YR 1'!D29</f>
        <v>0</v>
      </c>
      <c r="E29" s="106"/>
      <c r="F29" s="57"/>
      <c r="G29" s="58"/>
      <c r="H29" s="97"/>
      <c r="I29" s="97"/>
      <c r="J29" s="97"/>
      <c r="K29" s="96"/>
    </row>
    <row r="30" spans="1:11" ht="9" customHeight="1" thickBot="1" x14ac:dyDescent="0.3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3"/>
    </row>
    <row r="31" spans="1:11" x14ac:dyDescent="0.25">
      <c r="A31" s="98" t="s">
        <v>25</v>
      </c>
      <c r="B31" s="99"/>
      <c r="C31" s="94"/>
      <c r="D31" s="94"/>
      <c r="E31" s="94"/>
      <c r="F31" s="94"/>
      <c r="G31" s="94"/>
      <c r="H31" s="94"/>
      <c r="I31" s="94"/>
      <c r="J31" s="94"/>
      <c r="K31" s="38">
        <f>SUM(K12+K15+K17+K22+K25+K28)</f>
        <v>0</v>
      </c>
    </row>
    <row r="32" spans="1:11" x14ac:dyDescent="0.25">
      <c r="A32" s="6" t="s">
        <v>26</v>
      </c>
      <c r="B32" s="93"/>
      <c r="C32" s="93"/>
      <c r="D32" s="93"/>
      <c r="E32" s="93"/>
      <c r="F32" s="93"/>
      <c r="G32" s="93"/>
      <c r="H32" s="93"/>
      <c r="I32" s="93"/>
      <c r="J32" s="93"/>
      <c r="K32" s="5">
        <f>(K31-K22)</f>
        <v>0</v>
      </c>
    </row>
    <row r="33" spans="1:11" ht="15.75" thickBot="1" x14ac:dyDescent="0.3">
      <c r="A33" s="100" t="s">
        <v>27</v>
      </c>
      <c r="B33" s="101"/>
      <c r="C33" s="101"/>
      <c r="D33" s="102">
        <v>0.08</v>
      </c>
      <c r="E33" s="102"/>
      <c r="F33" s="102"/>
      <c r="G33" s="102"/>
      <c r="H33" s="102"/>
      <c r="I33" s="102"/>
      <c r="J33" s="102"/>
      <c r="K33" s="7">
        <f>(K32*D33)</f>
        <v>0</v>
      </c>
    </row>
    <row r="34" spans="1:11" ht="15.75" thickTop="1" x14ac:dyDescent="0.25">
      <c r="A34" s="89" t="s">
        <v>28</v>
      </c>
      <c r="B34" s="90"/>
      <c r="C34" s="90"/>
      <c r="D34" s="74"/>
      <c r="E34" s="74"/>
      <c r="F34" s="74"/>
      <c r="G34" s="74"/>
      <c r="H34" s="74"/>
      <c r="I34" s="74"/>
      <c r="J34" s="74"/>
      <c r="K34" s="87">
        <f>SUM(K31,K33)</f>
        <v>0</v>
      </c>
    </row>
    <row r="35" spans="1:11" ht="15.75" thickBot="1" x14ac:dyDescent="0.3">
      <c r="A35" s="91"/>
      <c r="B35" s="92"/>
      <c r="C35" s="92"/>
      <c r="D35" s="75"/>
      <c r="E35" s="75"/>
      <c r="F35" s="75"/>
      <c r="G35" s="75"/>
      <c r="H35" s="75"/>
      <c r="I35" s="75"/>
      <c r="J35" s="75"/>
      <c r="K35" s="88"/>
    </row>
    <row r="36" spans="1:11" ht="15.75" thickBot="1" x14ac:dyDescent="0.3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1:11" ht="15.75" thickBot="1" x14ac:dyDescent="0.3">
      <c r="A37" s="80" t="s">
        <v>21</v>
      </c>
      <c r="B37" s="81"/>
      <c r="C37" s="82"/>
      <c r="E37" s="77" t="s">
        <v>69</v>
      </c>
      <c r="F37" s="78"/>
      <c r="G37" s="78"/>
      <c r="H37" s="78"/>
      <c r="I37" s="79"/>
    </row>
    <row r="38" spans="1:11" ht="15.75" thickTop="1" x14ac:dyDescent="0.25">
      <c r="A38" s="12" t="s">
        <v>23</v>
      </c>
      <c r="B38" s="83">
        <v>4200</v>
      </c>
      <c r="C38" s="84"/>
      <c r="E38" s="12" t="s">
        <v>29</v>
      </c>
      <c r="F38" s="14" t="s">
        <v>37</v>
      </c>
      <c r="G38" s="69">
        <v>25836</v>
      </c>
      <c r="H38" s="69"/>
      <c r="I38" s="70"/>
    </row>
    <row r="39" spans="1:11" ht="15.75" thickBot="1" x14ac:dyDescent="0.3">
      <c r="A39" s="11" t="s">
        <v>22</v>
      </c>
      <c r="B39" s="85">
        <v>11850</v>
      </c>
      <c r="C39" s="86"/>
      <c r="E39" s="10" t="s">
        <v>22</v>
      </c>
      <c r="F39" s="4" t="s">
        <v>30</v>
      </c>
      <c r="G39" s="43">
        <v>53760</v>
      </c>
      <c r="H39" s="43"/>
      <c r="I39" s="44"/>
    </row>
    <row r="40" spans="1:11" x14ac:dyDescent="0.25">
      <c r="E40" s="66"/>
      <c r="F40" s="4" t="s">
        <v>31</v>
      </c>
      <c r="G40" s="43">
        <v>54144</v>
      </c>
      <c r="H40" s="43"/>
      <c r="I40" s="44"/>
    </row>
    <row r="41" spans="1:11" x14ac:dyDescent="0.25">
      <c r="E41" s="67"/>
      <c r="F41" s="4" t="s">
        <v>32</v>
      </c>
      <c r="G41" s="43">
        <v>54540</v>
      </c>
      <c r="H41" s="43"/>
      <c r="I41" s="44"/>
    </row>
    <row r="42" spans="1:11" x14ac:dyDescent="0.25">
      <c r="E42" s="67"/>
      <c r="F42" s="4" t="s">
        <v>33</v>
      </c>
      <c r="G42" s="43">
        <v>56712</v>
      </c>
      <c r="H42" s="43"/>
      <c r="I42" s="44"/>
    </row>
    <row r="43" spans="1:11" x14ac:dyDescent="0.25">
      <c r="E43" s="67"/>
      <c r="F43" s="4" t="s">
        <v>34</v>
      </c>
      <c r="G43" s="43">
        <v>58608</v>
      </c>
      <c r="H43" s="43"/>
      <c r="I43" s="44"/>
    </row>
    <row r="44" spans="1:11" x14ac:dyDescent="0.25">
      <c r="E44" s="67"/>
      <c r="F44" s="4" t="s">
        <v>35</v>
      </c>
      <c r="G44" s="43">
        <v>60780</v>
      </c>
      <c r="H44" s="43"/>
      <c r="I44" s="44"/>
    </row>
    <row r="45" spans="1:11" x14ac:dyDescent="0.25">
      <c r="E45" s="67"/>
      <c r="F45" s="4" t="s">
        <v>36</v>
      </c>
      <c r="G45" s="43">
        <v>63036</v>
      </c>
      <c r="H45" s="43"/>
      <c r="I45" s="44"/>
    </row>
    <row r="46" spans="1:11" ht="15.75" thickBot="1" x14ac:dyDescent="0.3">
      <c r="E46" s="68"/>
      <c r="F46" s="13" t="s">
        <v>40</v>
      </c>
      <c r="G46" s="45">
        <v>65292</v>
      </c>
      <c r="H46" s="45"/>
      <c r="I46" s="46"/>
    </row>
  </sheetData>
  <mergeCells count="79">
    <mergeCell ref="A19:J19"/>
    <mergeCell ref="K25:K26"/>
    <mergeCell ref="A5:B5"/>
    <mergeCell ref="C5:I5"/>
    <mergeCell ref="J5:K9"/>
    <mergeCell ref="A6:B6"/>
    <mergeCell ref="C6:I6"/>
    <mergeCell ref="A7:B7"/>
    <mergeCell ref="C7:I7"/>
    <mergeCell ref="A8:B8"/>
    <mergeCell ref="C8:I8"/>
    <mergeCell ref="A9:B9"/>
    <mergeCell ref="C9:I9"/>
    <mergeCell ref="A10:K10"/>
    <mergeCell ref="A11:B11"/>
    <mergeCell ref="C11:K11"/>
    <mergeCell ref="A1:D1"/>
    <mergeCell ref="E1:I1"/>
    <mergeCell ref="J1:K1"/>
    <mergeCell ref="A2:K2"/>
    <mergeCell ref="A3:I4"/>
    <mergeCell ref="G12:J13"/>
    <mergeCell ref="K12:K13"/>
    <mergeCell ref="A14:K14"/>
    <mergeCell ref="C15:C18"/>
    <mergeCell ref="F15:G15"/>
    <mergeCell ref="H15:H18"/>
    <mergeCell ref="I15:I18"/>
    <mergeCell ref="J15:J18"/>
    <mergeCell ref="K15:K16"/>
    <mergeCell ref="K17:K18"/>
    <mergeCell ref="A15:B18"/>
    <mergeCell ref="A12:B13"/>
    <mergeCell ref="C12:C13"/>
    <mergeCell ref="D12:D13"/>
    <mergeCell ref="E12:E13"/>
    <mergeCell ref="F12:F13"/>
    <mergeCell ref="A20:K20"/>
    <mergeCell ref="A21:C21"/>
    <mergeCell ref="D21:K21"/>
    <mergeCell ref="A22:B23"/>
    <mergeCell ref="F22:G22"/>
    <mergeCell ref="H22:J23"/>
    <mergeCell ref="K22:K23"/>
    <mergeCell ref="F23:G23"/>
    <mergeCell ref="A28:B29"/>
    <mergeCell ref="E28:E29"/>
    <mergeCell ref="F28:G29"/>
    <mergeCell ref="H28:J29"/>
    <mergeCell ref="K28:K29"/>
    <mergeCell ref="A24:K24"/>
    <mergeCell ref="A25:B26"/>
    <mergeCell ref="E25:J25"/>
    <mergeCell ref="E26:J26"/>
    <mergeCell ref="A27:K27"/>
    <mergeCell ref="A30:K30"/>
    <mergeCell ref="A31:B31"/>
    <mergeCell ref="C31:J31"/>
    <mergeCell ref="B32:J32"/>
    <mergeCell ref="A33:C33"/>
    <mergeCell ref="D33:J33"/>
    <mergeCell ref="A34:C35"/>
    <mergeCell ref="D34:J35"/>
    <mergeCell ref="K34:K35"/>
    <mergeCell ref="A36:K36"/>
    <mergeCell ref="A37:C37"/>
    <mergeCell ref="E37:I37"/>
    <mergeCell ref="G45:I45"/>
    <mergeCell ref="G46:I46"/>
    <mergeCell ref="B38:C38"/>
    <mergeCell ref="G38:I38"/>
    <mergeCell ref="B39:C39"/>
    <mergeCell ref="G39:I39"/>
    <mergeCell ref="E40:E46"/>
    <mergeCell ref="G40:I40"/>
    <mergeCell ref="G41:I41"/>
    <mergeCell ref="G42:I42"/>
    <mergeCell ref="G43:I43"/>
    <mergeCell ref="G44:I4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sqref="A1:D2"/>
    </sheetView>
  </sheetViews>
  <sheetFormatPr defaultRowHeight="15" x14ac:dyDescent="0.25"/>
  <cols>
    <col min="2" max="2" width="17" customWidth="1"/>
    <col min="3" max="8" width="13.5703125" customWidth="1"/>
  </cols>
  <sheetData>
    <row r="1" spans="1:8" x14ac:dyDescent="0.25">
      <c r="A1" s="200" t="s">
        <v>47</v>
      </c>
      <c r="B1" s="201"/>
      <c r="C1" s="201"/>
      <c r="D1" s="201"/>
      <c r="E1" s="204">
        <f>'YR 1'!E1</f>
        <v>0</v>
      </c>
      <c r="F1" s="204"/>
      <c r="G1" s="204"/>
      <c r="H1" s="205"/>
    </row>
    <row r="2" spans="1:8" ht="15.75" thickBot="1" x14ac:dyDescent="0.3">
      <c r="A2" s="202"/>
      <c r="B2" s="203"/>
      <c r="C2" s="203"/>
      <c r="D2" s="203"/>
      <c r="E2" s="206"/>
      <c r="F2" s="206"/>
      <c r="G2" s="206"/>
      <c r="H2" s="207"/>
    </row>
    <row r="3" spans="1:8" x14ac:dyDescent="0.25">
      <c r="A3" s="208" t="s">
        <v>48</v>
      </c>
      <c r="B3" s="201"/>
      <c r="C3" s="201"/>
      <c r="D3" s="201"/>
      <c r="E3" s="201"/>
      <c r="F3" s="201"/>
      <c r="G3" s="201"/>
      <c r="H3" s="209"/>
    </row>
    <row r="4" spans="1:8" ht="15.75" thickBot="1" x14ac:dyDescent="0.3">
      <c r="A4" s="210"/>
      <c r="B4" s="211"/>
      <c r="C4" s="211"/>
      <c r="D4" s="211"/>
      <c r="E4" s="211"/>
      <c r="F4" s="211"/>
      <c r="G4" s="211"/>
      <c r="H4" s="191"/>
    </row>
    <row r="5" spans="1:8" ht="16.5" thickTop="1" thickBot="1" x14ac:dyDescent="0.3">
      <c r="A5" s="212" t="s">
        <v>49</v>
      </c>
      <c r="B5" s="213"/>
      <c r="C5" s="213"/>
      <c r="D5" s="213"/>
      <c r="E5" s="213"/>
      <c r="F5" s="213"/>
      <c r="G5" s="213"/>
      <c r="H5" s="214"/>
    </row>
    <row r="6" spans="1:8" x14ac:dyDescent="0.25">
      <c r="A6" s="215" t="s">
        <v>59</v>
      </c>
      <c r="B6" s="99"/>
      <c r="C6" s="187" t="s">
        <v>50</v>
      </c>
      <c r="D6" s="187" t="s">
        <v>51</v>
      </c>
      <c r="E6" s="187" t="s">
        <v>52</v>
      </c>
      <c r="F6" s="187" t="s">
        <v>53</v>
      </c>
      <c r="G6" s="187" t="s">
        <v>54</v>
      </c>
      <c r="H6" s="188" t="s">
        <v>55</v>
      </c>
    </row>
    <row r="7" spans="1:8" x14ac:dyDescent="0.25">
      <c r="A7" s="216"/>
      <c r="B7" s="105"/>
      <c r="C7" s="61"/>
      <c r="D7" s="61"/>
      <c r="E7" s="61"/>
      <c r="F7" s="61"/>
      <c r="G7" s="61"/>
      <c r="H7" s="62"/>
    </row>
    <row r="8" spans="1:8" x14ac:dyDescent="0.25">
      <c r="A8" s="197" t="s">
        <v>56</v>
      </c>
      <c r="B8" s="198"/>
      <c r="C8" s="193">
        <f>'YR 1'!K19</f>
        <v>0</v>
      </c>
      <c r="D8" s="194">
        <f>'YR 2'!K19</f>
        <v>0</v>
      </c>
      <c r="E8" s="195">
        <f>'YR 3'!K19</f>
        <v>0</v>
      </c>
      <c r="F8" s="195">
        <f>'YR 4'!K19</f>
        <v>0</v>
      </c>
      <c r="G8" s="195">
        <f>'YR 5'!K19</f>
        <v>0</v>
      </c>
      <c r="H8" s="190">
        <f>SUM(C8:G9)</f>
        <v>0</v>
      </c>
    </row>
    <row r="9" spans="1:8" x14ac:dyDescent="0.25">
      <c r="A9" s="199"/>
      <c r="B9" s="198"/>
      <c r="C9" s="61"/>
      <c r="D9" s="187"/>
      <c r="E9" s="196"/>
      <c r="F9" s="196"/>
      <c r="G9" s="196"/>
      <c r="H9" s="62"/>
    </row>
    <row r="10" spans="1:8" x14ac:dyDescent="0.25">
      <c r="A10" s="197" t="s">
        <v>57</v>
      </c>
      <c r="B10" s="198"/>
      <c r="C10" s="193">
        <f>'YR 1'!K22</f>
        <v>0</v>
      </c>
      <c r="D10" s="193">
        <f>'YR 2'!K22</f>
        <v>0</v>
      </c>
      <c r="E10" s="193">
        <f>'YR 3'!K22</f>
        <v>0</v>
      </c>
      <c r="F10" s="193">
        <f>'YR 4'!K22</f>
        <v>0</v>
      </c>
      <c r="G10" s="193">
        <f>'YR 5'!K22</f>
        <v>0</v>
      </c>
      <c r="H10" s="190">
        <f>SUM(C10:G11)</f>
        <v>0</v>
      </c>
    </row>
    <row r="11" spans="1:8" x14ac:dyDescent="0.25">
      <c r="A11" s="199"/>
      <c r="B11" s="198"/>
      <c r="C11" s="61"/>
      <c r="D11" s="61"/>
      <c r="E11" s="61"/>
      <c r="F11" s="61"/>
      <c r="G11" s="61"/>
      <c r="H11" s="62"/>
    </row>
    <row r="12" spans="1:8" x14ac:dyDescent="0.25">
      <c r="A12" s="197" t="s">
        <v>58</v>
      </c>
      <c r="B12" s="198"/>
      <c r="C12" s="193">
        <f>'YR 1'!K25+'YR 1'!K26</f>
        <v>0</v>
      </c>
      <c r="D12" s="193">
        <f>'YR 2'!K25+'YR 2'!K26</f>
        <v>0</v>
      </c>
      <c r="E12" s="193">
        <f>'YR 3'!K25+'YR 3'!K26</f>
        <v>0</v>
      </c>
      <c r="F12" s="193">
        <f>'YR 4'!K25+'YR 4'!K26</f>
        <v>0</v>
      </c>
      <c r="G12" s="193">
        <f>'YR 5'!K25+'YR 5'!K26</f>
        <v>0</v>
      </c>
      <c r="H12" s="190">
        <f>SUM(C12:G13)</f>
        <v>0</v>
      </c>
    </row>
    <row r="13" spans="1:8" x14ac:dyDescent="0.25">
      <c r="A13" s="199"/>
      <c r="B13" s="198"/>
      <c r="C13" s="61"/>
      <c r="D13" s="61"/>
      <c r="E13" s="61"/>
      <c r="F13" s="61"/>
      <c r="G13" s="61"/>
      <c r="H13" s="62"/>
    </row>
    <row r="14" spans="1:8" x14ac:dyDescent="0.25">
      <c r="A14" s="197" t="s">
        <v>60</v>
      </c>
      <c r="B14" s="198"/>
      <c r="C14" s="193">
        <f>'YR 1'!K28</f>
        <v>0</v>
      </c>
      <c r="D14" s="193">
        <f>'YR 2'!K28</f>
        <v>0</v>
      </c>
      <c r="E14" s="193">
        <f>'YR 3'!K28</f>
        <v>0</v>
      </c>
      <c r="F14" s="193">
        <f>'YR 4'!K28</f>
        <v>0</v>
      </c>
      <c r="G14" s="193">
        <f>'YR 5'!K28</f>
        <v>0</v>
      </c>
      <c r="H14" s="190">
        <f>SUM(C14:G15)</f>
        <v>0</v>
      </c>
    </row>
    <row r="15" spans="1:8" ht="15.75" thickBot="1" x14ac:dyDescent="0.3">
      <c r="A15" s="199"/>
      <c r="B15" s="198"/>
      <c r="C15" s="61"/>
      <c r="D15" s="61"/>
      <c r="E15" s="61"/>
      <c r="F15" s="61"/>
      <c r="G15" s="61"/>
      <c r="H15" s="191"/>
    </row>
    <row r="16" spans="1:8" hidden="1" x14ac:dyDescent="0.25">
      <c r="A16" s="178"/>
      <c r="B16" s="179"/>
      <c r="C16" s="179"/>
      <c r="D16" s="179"/>
      <c r="E16" s="179"/>
      <c r="F16" s="179"/>
      <c r="G16" s="180"/>
      <c r="H16" s="192"/>
    </row>
    <row r="17" spans="1:8" ht="15.75" hidden="1" thickBot="1" x14ac:dyDescent="0.3">
      <c r="A17" s="181"/>
      <c r="B17" s="182"/>
      <c r="C17" s="182"/>
      <c r="D17" s="182"/>
      <c r="E17" s="182"/>
      <c r="F17" s="182"/>
      <c r="G17" s="183"/>
      <c r="H17" s="191"/>
    </row>
    <row r="18" spans="1:8" ht="15.75" thickTop="1" x14ac:dyDescent="0.25">
      <c r="A18" s="170" t="s">
        <v>61</v>
      </c>
      <c r="B18" s="171"/>
      <c r="C18" s="171"/>
      <c r="D18" s="171"/>
      <c r="E18" s="171"/>
      <c r="F18" s="171"/>
      <c r="G18" s="172"/>
      <c r="H18" s="176">
        <f>SUM(H8:H15)</f>
        <v>0</v>
      </c>
    </row>
    <row r="19" spans="1:8" ht="15.75" thickBot="1" x14ac:dyDescent="0.3">
      <c r="A19" s="173"/>
      <c r="B19" s="174"/>
      <c r="C19" s="174"/>
      <c r="D19" s="174"/>
      <c r="E19" s="174"/>
      <c r="F19" s="174"/>
      <c r="G19" s="175"/>
      <c r="H19" s="177"/>
    </row>
    <row r="20" spans="1:8" ht="15.75" thickBot="1" x14ac:dyDescent="0.3">
      <c r="A20" s="184" t="s">
        <v>62</v>
      </c>
      <c r="B20" s="185"/>
      <c r="C20" s="185"/>
      <c r="D20" s="185"/>
      <c r="E20" s="185"/>
      <c r="F20" s="185"/>
      <c r="G20" s="185"/>
      <c r="H20" s="186"/>
    </row>
    <row r="21" spans="1:8" ht="15.75" thickTop="1" x14ac:dyDescent="0.25">
      <c r="A21" s="189"/>
      <c r="B21" s="94"/>
      <c r="C21" s="187" t="s">
        <v>50</v>
      </c>
      <c r="D21" s="187" t="s">
        <v>51</v>
      </c>
      <c r="E21" s="187" t="s">
        <v>52</v>
      </c>
      <c r="F21" s="187" t="s">
        <v>53</v>
      </c>
      <c r="G21" s="187" t="s">
        <v>54</v>
      </c>
      <c r="H21" s="188" t="s">
        <v>55</v>
      </c>
    </row>
    <row r="22" spans="1:8" x14ac:dyDescent="0.25">
      <c r="A22" s="123"/>
      <c r="B22" s="93"/>
      <c r="C22" s="61"/>
      <c r="D22" s="61"/>
      <c r="E22" s="61"/>
      <c r="F22" s="61"/>
      <c r="G22" s="61"/>
      <c r="H22" s="62"/>
    </row>
    <row r="23" spans="1:8" ht="21" customHeight="1" x14ac:dyDescent="0.25">
      <c r="A23" s="167" t="s">
        <v>25</v>
      </c>
      <c r="B23" s="105"/>
      <c r="C23" s="21">
        <f>'YR 1'!K31</f>
        <v>0</v>
      </c>
      <c r="D23" s="21">
        <f>'YR 2'!K31</f>
        <v>0</v>
      </c>
      <c r="E23" s="21">
        <f>'YR 3'!K31</f>
        <v>0</v>
      </c>
      <c r="F23" s="21">
        <f>'YR 4'!K31</f>
        <v>0</v>
      </c>
      <c r="G23" s="21">
        <f>'YR 5'!K31</f>
        <v>0</v>
      </c>
      <c r="H23" s="22">
        <f>SUM(C23:G23)</f>
        <v>0</v>
      </c>
    </row>
    <row r="24" spans="1:8" ht="21" customHeight="1" x14ac:dyDescent="0.25">
      <c r="A24" s="167" t="s">
        <v>63</v>
      </c>
      <c r="B24" s="105"/>
      <c r="C24" s="21">
        <f>'YR 1'!K32</f>
        <v>0</v>
      </c>
      <c r="D24" s="21">
        <f>'YR 2'!K32</f>
        <v>0</v>
      </c>
      <c r="E24" s="21">
        <f>'YR 3'!K32</f>
        <v>0</v>
      </c>
      <c r="F24" s="21">
        <f>'YR 4'!K32</f>
        <v>0</v>
      </c>
      <c r="G24" s="21">
        <f>'YR 5'!K32</f>
        <v>0</v>
      </c>
      <c r="H24" s="22">
        <f>SUM(C24:G24)</f>
        <v>0</v>
      </c>
    </row>
    <row r="25" spans="1:8" ht="21" customHeight="1" x14ac:dyDescent="0.25">
      <c r="A25" s="167" t="s">
        <v>64</v>
      </c>
      <c r="B25" s="105"/>
      <c r="C25" s="21">
        <f>'YR 1'!K33</f>
        <v>0</v>
      </c>
      <c r="D25" s="21">
        <f>'YR 2'!K33</f>
        <v>0</v>
      </c>
      <c r="E25" s="21">
        <f>'YR 3'!K33</f>
        <v>0</v>
      </c>
      <c r="F25" s="21">
        <f>'YR 4'!K33</f>
        <v>0</v>
      </c>
      <c r="G25" s="21">
        <f>'YR 5'!K33</f>
        <v>0</v>
      </c>
      <c r="H25" s="22">
        <f>SUM(C25:G25)</f>
        <v>0</v>
      </c>
    </row>
    <row r="26" spans="1:8" ht="21" customHeight="1" thickBot="1" x14ac:dyDescent="0.3">
      <c r="A26" s="168" t="s">
        <v>65</v>
      </c>
      <c r="B26" s="169"/>
      <c r="C26" s="29">
        <f>'YR 1'!K34</f>
        <v>0</v>
      </c>
      <c r="D26" s="29">
        <f>'YR 2'!K34</f>
        <v>0</v>
      </c>
      <c r="E26" s="29">
        <f>'YR 3'!K34</f>
        <v>0</v>
      </c>
      <c r="F26" s="29">
        <f>'YR 4'!K34</f>
        <v>0</v>
      </c>
      <c r="G26" s="29">
        <f>'YR 5'!K34</f>
        <v>0</v>
      </c>
      <c r="H26" s="26">
        <f>SUM(C26:G26)</f>
        <v>0</v>
      </c>
    </row>
    <row r="27" spans="1:8" ht="15.75" thickTop="1" x14ac:dyDescent="0.25">
      <c r="A27" s="170" t="s">
        <v>66</v>
      </c>
      <c r="B27" s="171"/>
      <c r="C27" s="171"/>
      <c r="D27" s="171"/>
      <c r="E27" s="171"/>
      <c r="F27" s="171"/>
      <c r="G27" s="172"/>
      <c r="H27" s="165">
        <f>H26</f>
        <v>0</v>
      </c>
    </row>
    <row r="28" spans="1:8" ht="15.75" thickBot="1" x14ac:dyDescent="0.3">
      <c r="A28" s="173"/>
      <c r="B28" s="174"/>
      <c r="C28" s="174"/>
      <c r="D28" s="174"/>
      <c r="E28" s="174"/>
      <c r="F28" s="174"/>
      <c r="G28" s="175"/>
      <c r="H28" s="166"/>
    </row>
  </sheetData>
  <mergeCells count="57">
    <mergeCell ref="A1:D2"/>
    <mergeCell ref="E1:H2"/>
    <mergeCell ref="A3:H4"/>
    <mergeCell ref="A5:H5"/>
    <mergeCell ref="A6:B7"/>
    <mergeCell ref="C6:C7"/>
    <mergeCell ref="D6:D7"/>
    <mergeCell ref="E6:E7"/>
    <mergeCell ref="F6:F7"/>
    <mergeCell ref="G6:G7"/>
    <mergeCell ref="H6:H7"/>
    <mergeCell ref="A8:B9"/>
    <mergeCell ref="A10:B11"/>
    <mergeCell ref="A12:B13"/>
    <mergeCell ref="A14:B15"/>
    <mergeCell ref="C8:C9"/>
    <mergeCell ref="C10:C11"/>
    <mergeCell ref="C12:C13"/>
    <mergeCell ref="C14:C15"/>
    <mergeCell ref="D8:D9"/>
    <mergeCell ref="E8:E9"/>
    <mergeCell ref="F8:F9"/>
    <mergeCell ref="G8:G9"/>
    <mergeCell ref="D10:D11"/>
    <mergeCell ref="E10:E11"/>
    <mergeCell ref="F10:F11"/>
    <mergeCell ref="G10:G11"/>
    <mergeCell ref="D12:D13"/>
    <mergeCell ref="E12:E13"/>
    <mergeCell ref="F12:F13"/>
    <mergeCell ref="G12:G13"/>
    <mergeCell ref="D14:D15"/>
    <mergeCell ref="E14:E15"/>
    <mergeCell ref="F14:F15"/>
    <mergeCell ref="G14:G15"/>
    <mergeCell ref="H8:H9"/>
    <mergeCell ref="H10:H11"/>
    <mergeCell ref="H12:H13"/>
    <mergeCell ref="H14:H15"/>
    <mergeCell ref="H16:H17"/>
    <mergeCell ref="H18:H19"/>
    <mergeCell ref="A16:G17"/>
    <mergeCell ref="A18:G19"/>
    <mergeCell ref="A20:H20"/>
    <mergeCell ref="C21:C22"/>
    <mergeCell ref="D21:D22"/>
    <mergeCell ref="E21:E22"/>
    <mergeCell ref="F21:F22"/>
    <mergeCell ref="G21:G22"/>
    <mergeCell ref="H21:H22"/>
    <mergeCell ref="A21:B22"/>
    <mergeCell ref="H27:H28"/>
    <mergeCell ref="A23:B23"/>
    <mergeCell ref="A24:B24"/>
    <mergeCell ref="A25:B25"/>
    <mergeCell ref="A26:B26"/>
    <mergeCell ref="A27:G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YR 1</vt:lpstr>
      <vt:lpstr>YR 2</vt:lpstr>
      <vt:lpstr>YR 3</vt:lpstr>
      <vt:lpstr>YR 4</vt:lpstr>
      <vt:lpstr>YR 5</vt:lpstr>
      <vt:lpstr>Entire Budget</vt:lpstr>
    </vt:vector>
  </TitlesOfParts>
  <Company>UVA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Moose-McConkey, Aenon K. *HS</dc:creator>
  <cp:lastModifiedBy>Armstrong, Lauren B (Dean's Office)*HS</cp:lastModifiedBy>
  <dcterms:created xsi:type="dcterms:W3CDTF">2020-04-03T16:15:01Z</dcterms:created>
  <dcterms:modified xsi:type="dcterms:W3CDTF">2021-02-23T21:14:33Z</dcterms:modified>
</cp:coreProperties>
</file>