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DeansOffice\Grants\Team Awesome\Website\Forms\"/>
    </mc:Choice>
  </mc:AlternateContent>
  <bookViews>
    <workbookView xWindow="0" yWindow="0" windowWidth="7470" windowHeight="2190"/>
  </bookViews>
  <sheets>
    <sheet name="Instructions" sheetId="2" r:id="rId1"/>
    <sheet name="SOC Costing Allocation Template" sheetId="1" r:id="rId2"/>
    <sheet name="Review"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 r="K3" i="1" l="1"/>
  <c r="K4" i="1"/>
  <c r="K5" i="1"/>
  <c r="K6" i="1"/>
  <c r="K7" i="1"/>
  <c r="K8" i="1"/>
  <c r="K9" i="1"/>
  <c r="K10" i="1"/>
  <c r="K11" i="1"/>
  <c r="K12" i="1"/>
  <c r="K13" i="1"/>
  <c r="K14" i="1"/>
  <c r="K15" i="1"/>
  <c r="K16" i="1"/>
  <c r="K2" i="1"/>
  <c r="L3" i="1" l="1"/>
  <c r="L4" i="1"/>
  <c r="L5" i="1"/>
  <c r="L6" i="1"/>
  <c r="L7" i="1"/>
  <c r="L8" i="1"/>
  <c r="L9" i="1"/>
  <c r="L10" i="1"/>
  <c r="L11" i="1"/>
  <c r="L12" i="1"/>
  <c r="L13" i="1"/>
  <c r="L14" i="1"/>
  <c r="L15" i="1"/>
  <c r="L16" i="1"/>
  <c r="L2" i="1"/>
  <c r="M8" i="1" l="1"/>
  <c r="N8" i="1" s="1"/>
  <c r="M9" i="1"/>
  <c r="N9" i="1" s="1"/>
  <c r="M10" i="1"/>
  <c r="N10" i="1" s="1"/>
  <c r="M11" i="1"/>
  <c r="N11" i="1" s="1"/>
  <c r="M7" i="1" l="1"/>
  <c r="N7" i="1" s="1"/>
  <c r="M3" i="1" l="1"/>
  <c r="N3" i="1" s="1"/>
  <c r="M4" i="1"/>
  <c r="N4" i="1" s="1"/>
  <c r="M5" i="1"/>
  <c r="N5" i="1" s="1"/>
  <c r="M6" i="1"/>
  <c r="N6" i="1" s="1"/>
  <c r="M12" i="1"/>
  <c r="N12" i="1" s="1"/>
  <c r="M13" i="1"/>
  <c r="N13" i="1" s="1"/>
  <c r="M14" i="1"/>
  <c r="N14" i="1" s="1"/>
  <c r="M15" i="1"/>
  <c r="N15" i="1" s="1"/>
  <c r="M16" i="1"/>
  <c r="N16" i="1" s="1"/>
  <c r="M2" i="1"/>
  <c r="N2" i="1" s="1"/>
  <c r="I22" i="1" l="1"/>
  <c r="J23" i="1"/>
  <c r="I23" i="1"/>
  <c r="J24" i="1"/>
  <c r="I24" i="1"/>
  <c r="J18" i="1"/>
  <c r="C3" i="3" s="1"/>
  <c r="L18" i="1" l="1"/>
  <c r="K18" i="1"/>
  <c r="M18" i="1" l="1"/>
  <c r="C4" i="3" s="1"/>
  <c r="C5" i="3" s="1"/>
  <c r="J22" i="1" l="1"/>
</calcChain>
</file>

<file path=xl/sharedStrings.xml><?xml version="1.0" encoding="utf-8"?>
<sst xmlns="http://schemas.openxmlformats.org/spreadsheetml/2006/main" count="85" uniqueCount="55">
  <si>
    <t>NIH Cap</t>
  </si>
  <si>
    <t>UVA Salary</t>
  </si>
  <si>
    <t>TOTAL</t>
  </si>
  <si>
    <t>Effort (%)</t>
  </si>
  <si>
    <t>Grant</t>
  </si>
  <si>
    <t>Grant Salary ($)</t>
  </si>
  <si>
    <t>CA (%)</t>
  </si>
  <si>
    <t>[ENTER WD STRING]</t>
  </si>
  <si>
    <t>WorkDay String</t>
  </si>
  <si>
    <t>Salary Type</t>
  </si>
  <si>
    <t>Other Cap</t>
  </si>
  <si>
    <t>Full Effort Coverage†</t>
  </si>
  <si>
    <r>
      <t xml:space="preserve"> </t>
    </r>
    <r>
      <rPr>
        <sz val="9"/>
        <color theme="1"/>
        <rFont val="Calibri"/>
        <family val="2"/>
      </rPr>
      <t>†</t>
    </r>
    <r>
      <rPr>
        <sz val="9"/>
        <color theme="1"/>
        <rFont val="Calibri"/>
        <family val="2"/>
        <scheme val="minor"/>
      </rPr>
      <t xml:space="preserve">Base Salary </t>
    </r>
    <r>
      <rPr>
        <sz val="9"/>
        <color theme="1"/>
        <rFont val="Calibri"/>
        <family val="2"/>
      </rPr>
      <t xml:space="preserve">× </t>
    </r>
    <r>
      <rPr>
        <sz val="9"/>
        <color theme="1"/>
        <rFont val="Calibri"/>
        <family val="2"/>
        <scheme val="minor"/>
      </rPr>
      <t>Effort</t>
    </r>
  </si>
  <si>
    <t>REVIEW</t>
  </si>
  <si>
    <t>SOC? [X]</t>
  </si>
  <si>
    <t>[ENTER GRANT NAME]</t>
  </si>
  <si>
    <t>SOC WorkDay String</t>
  </si>
  <si>
    <t>SOC CA (%)</t>
  </si>
  <si>
    <t>SOC ($)</t>
  </si>
  <si>
    <t>Variance</t>
  </si>
  <si>
    <t>Grant $ + OTC $</t>
  </si>
  <si>
    <t>SOC (%)</t>
  </si>
  <si>
    <t>Legend:</t>
  </si>
  <si>
    <t>CA = Costing Allocation</t>
  </si>
  <si>
    <t>[ENTER SOC WORKDAY STRING #1]</t>
  </si>
  <si>
    <t>[ENTER SOC WORKDAY STRING #2]</t>
  </si>
  <si>
    <t>[ENTER SOC WORKDAY STRING #3]</t>
  </si>
  <si>
    <t>• In Column D, choose the salary type for each grant funding source.</t>
  </si>
  <si>
    <t>SOC = Salary Over the Cap</t>
  </si>
  <si>
    <r>
      <rPr>
        <b/>
        <sz val="14"/>
        <color theme="1"/>
        <rFont val="Calibri"/>
        <family val="2"/>
        <scheme val="minor"/>
      </rPr>
      <t>School of Medicine Office of Grants and Contracts (SOMOGC)
Salary Over the Cap (SOC) Costing Allocation Template</t>
    </r>
    <r>
      <rPr>
        <b/>
        <sz val="11"/>
        <color theme="1"/>
        <rFont val="Calibri"/>
        <family val="2"/>
        <scheme val="minor"/>
      </rPr>
      <t xml:space="preserve">
User Instructions</t>
    </r>
  </si>
  <si>
    <t>Salary Over the Cap (SOC) Costing Allocation Template</t>
  </si>
  <si>
    <r>
      <t>• In Column E, mark an "X" if there is salary over the cap that needs to be calculated.</t>
    </r>
    <r>
      <rPr>
        <b/>
        <sz val="11"/>
        <rFont val="Calibri"/>
        <family val="2"/>
        <scheme val="minor"/>
      </rPr>
      <t xml:space="preserve"> SOC will only be calculated if there is an "X" in this cell</t>
    </r>
    <r>
      <rPr>
        <sz val="11"/>
        <rFont val="Calibri"/>
        <family val="2"/>
        <scheme val="minor"/>
      </rPr>
      <t>.</t>
    </r>
  </si>
  <si>
    <t>• The "Review" tab is a helpful tool to compare any variance between the salary cost of full effort coverage and the scheduled CA dollar amount of grant support and SOC.</t>
  </si>
  <si>
    <t>NOTES</t>
  </si>
  <si>
    <t>UPG Salary</t>
  </si>
  <si>
    <t>SOC Pay Group</t>
  </si>
  <si>
    <t>• In Column F, choose the Pay Group that you want to schedule the SOC on.</t>
  </si>
  <si>
    <t>• In Column G, choose the SOC WD string that is associated with the grant.</t>
  </si>
  <si>
    <t>• In Column H, enter the grant name.</t>
  </si>
  <si>
    <t>• In Column I, enter the grant WD string.</t>
  </si>
  <si>
    <t>• In Column J, enter the % effort on the grant.</t>
  </si>
  <si>
    <t>• Column L is the costing allocation (CA) % charged to the grant that you will enter when assigning the CA for the faculty member in WD. The percentage is based on the UVA Salary entered in cell A3.</t>
  </si>
  <si>
    <t xml:space="preserve">• Column M is the calculated annual amount ($) of the SOC associated with this grant. This column will yield a value only if an "X" is marked in Column E. </t>
  </si>
  <si>
    <t>• Column K is the function of the effort % entered in Column J and the salary type entered in Column D. It yields the faculty member's annual amount ($) of salary support paid from the grant.</t>
  </si>
  <si>
    <t>• Cell I20 represents the total combined CA % for all the grant support and associated SOC.</t>
  </si>
  <si>
    <t>UVA</t>
  </si>
  <si>
    <t>UPG</t>
  </si>
  <si>
    <t>Version Date: 13-FEB-2024</t>
  </si>
  <si>
    <t>• Column N is the CA % for the SOC of the grant that you will enter when assigning the CA for the faculty member in WD. The % is based on the pay group selected in Column F.</t>
  </si>
  <si>
    <t>This tool allows you to compare the total salary cost of full effort coverage with the scheduled CA dollar amount of grant support and SOC. An example of a situation where these numbers would be discordant is if there is a non-DHHS sponsor who stipulates a salary cap in the RFA. In that situation, OSP does not require SOC worktags to be attached to the grant WD string to schedule SOC. Therefore, the SOC for the effort on that grant would not be scheduled on the faculty member's CA resulting in the variance.</t>
  </si>
  <si>
    <t>• Fill in the faculty member's UVA salary, current NIH cap, UPG salary, and other cap (e.g, PCORI) in cell B2-B5; the UVA Institutional Base Salary will auto calculate.</t>
  </si>
  <si>
    <t>• Enter the SOC WorkDay (WD) string(s) in H24-H26.</t>
  </si>
  <si>
    <t>IBS</t>
  </si>
  <si>
    <t>IBS = Institutional Base Salary</t>
  </si>
  <si>
    <t>UPG = UVA Physicians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</si>
</sst>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quot;$&quot;#,##0"/>
    <numFmt numFmtId="165" formatCode="&quot;$&quot;#,##0.00"/>
    <numFmt numFmtId="166" formatCode="0.0%"/>
    <numFmt numFmtId="167" formatCode="_(&quot;$&quot;* #,##0_);_(&quot;$&quot;* \(#,##0\);_(&quot;$&quot;* &quot;-&quot;??_);_(@_)"/>
    <numFmt numFmtId="168" formatCode="_(&quot;$&quot;* #,##0.0_);_(&quot;$&quot;* \(#,##0.0\);_(&quot;$&quot;* &quot;-&quot;?_);_(@_)"/>
    <numFmt numFmtId="169" formatCode="&quot;$&quot;#,##0.0"/>
    <numFmt numFmtId="170"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9"/>
      <color theme="1"/>
      <name val="Calibri"/>
      <family val="2"/>
    </font>
    <font>
      <sz val="11"/>
      <name val="Calibri"/>
      <family val="2"/>
      <scheme val="minor"/>
    </font>
    <font>
      <b/>
      <i/>
      <sz val="11"/>
      <name val="Calibri"/>
      <family val="2"/>
      <scheme val="minor"/>
    </font>
    <font>
      <b/>
      <sz val="14"/>
      <color theme="1"/>
      <name val="Calibri"/>
      <family val="2"/>
      <scheme val="minor"/>
    </font>
    <font>
      <b/>
      <sz val="11"/>
      <name val="Calibri"/>
      <family val="2"/>
      <scheme val="minor"/>
    </font>
    <font>
      <sz val="12"/>
      <color theme="1"/>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10" fontId="0" fillId="0" borderId="0" xfId="2" applyNumberFormat="1" applyFont="1"/>
    <xf numFmtId="0" fontId="0" fillId="0" borderId="0" xfId="0" applyAlignment="1"/>
    <xf numFmtId="0" fontId="2" fillId="0" borderId="0" xfId="0" applyFont="1"/>
    <xf numFmtId="44" fontId="0" fillId="0" borderId="0" xfId="0" applyNumberFormat="1"/>
    <xf numFmtId="44" fontId="0" fillId="0" borderId="0" xfId="1" applyFont="1" applyFill="1"/>
    <xf numFmtId="10" fontId="0" fillId="0" borderId="0" xfId="1" applyNumberFormat="1" applyFont="1" applyFill="1"/>
    <xf numFmtId="165" fontId="0" fillId="0" borderId="0" xfId="0" applyNumberFormat="1"/>
    <xf numFmtId="166" fontId="0" fillId="0" borderId="0" xfId="2" applyNumberFormat="1" applyFont="1"/>
    <xf numFmtId="0" fontId="2" fillId="0" borderId="6" xfId="0" applyFont="1" applyBorder="1"/>
    <xf numFmtId="0" fontId="2" fillId="0" borderId="7" xfId="0" applyFont="1" applyBorder="1"/>
    <xf numFmtId="0" fontId="2" fillId="0" borderId="8" xfId="0" applyFont="1" applyBorder="1"/>
    <xf numFmtId="166" fontId="2" fillId="0" borderId="8" xfId="2" applyNumberFormat="1" applyFont="1" applyBorder="1"/>
    <xf numFmtId="44" fontId="2" fillId="0" borderId="8" xfId="0" applyNumberFormat="1" applyFont="1" applyBorder="1"/>
    <xf numFmtId="10" fontId="2" fillId="0" borderId="8" xfId="1" applyNumberFormat="1" applyFont="1" applyBorder="1"/>
    <xf numFmtId="44" fontId="2" fillId="0" borderId="8" xfId="1" applyFont="1" applyBorder="1"/>
    <xf numFmtId="167" fontId="1" fillId="4" borderId="6" xfId="1" applyNumberFormat="1" applyFont="1" applyFill="1" applyBorder="1" applyProtection="1">
      <protection locked="0"/>
    </xf>
    <xf numFmtId="167" fontId="0" fillId="4" borderId="6" xfId="0" applyNumberFormat="1" applyFont="1" applyFill="1" applyBorder="1" applyProtection="1">
      <protection locked="0"/>
    </xf>
    <xf numFmtId="166" fontId="0" fillId="4" borderId="11" xfId="2" applyNumberFormat="1" applyFont="1" applyFill="1" applyBorder="1" applyProtection="1">
      <protection locked="0"/>
    </xf>
    <xf numFmtId="44" fontId="0" fillId="0" borderId="11" xfId="0" applyNumberFormat="1" applyFill="1" applyBorder="1"/>
    <xf numFmtId="44" fontId="0" fillId="0" borderId="11" xfId="1" applyFont="1" applyFill="1" applyBorder="1"/>
    <xf numFmtId="10" fontId="0" fillId="0" borderId="12" xfId="1" applyNumberFormat="1" applyFont="1" applyFill="1" applyBorder="1"/>
    <xf numFmtId="0" fontId="0" fillId="4" borderId="14" xfId="0" applyFill="1" applyBorder="1" applyProtection="1">
      <protection locked="0"/>
    </xf>
    <xf numFmtId="166" fontId="0" fillId="4" borderId="15" xfId="2" applyNumberFormat="1" applyFont="1" applyFill="1" applyBorder="1" applyProtection="1">
      <protection locked="0"/>
    </xf>
    <xf numFmtId="44" fontId="0" fillId="0" borderId="15" xfId="0" applyNumberFormat="1" applyFill="1" applyBorder="1"/>
    <xf numFmtId="10" fontId="0" fillId="0" borderId="15" xfId="2" applyNumberFormat="1" applyFont="1" applyFill="1" applyBorder="1"/>
    <xf numFmtId="44" fontId="0" fillId="0" borderId="15" xfId="1" applyFont="1" applyFill="1" applyBorder="1"/>
    <xf numFmtId="10" fontId="0" fillId="0" borderId="16" xfId="1" applyNumberFormat="1" applyFont="1" applyFill="1" applyBorder="1"/>
    <xf numFmtId="0" fontId="0" fillId="4" borderId="15" xfId="0" applyFill="1" applyBorder="1" applyAlignment="1" applyProtection="1">
      <protection locked="0"/>
    </xf>
    <xf numFmtId="0" fontId="0" fillId="4" borderId="18" xfId="0" applyFill="1" applyBorder="1" applyProtection="1">
      <protection locked="0"/>
    </xf>
    <xf numFmtId="0" fontId="0" fillId="4" borderId="19" xfId="0" applyFill="1" applyBorder="1" applyAlignment="1" applyProtection="1">
      <protection locked="0"/>
    </xf>
    <xf numFmtId="166" fontId="0" fillId="4" borderId="19" xfId="2" applyNumberFormat="1" applyFont="1" applyFill="1" applyBorder="1" applyProtection="1">
      <protection locked="0"/>
    </xf>
    <xf numFmtId="44" fontId="0" fillId="0" borderId="19" xfId="0" applyNumberFormat="1" applyFill="1" applyBorder="1"/>
    <xf numFmtId="10" fontId="0" fillId="0" borderId="19" xfId="2" applyNumberFormat="1" applyFont="1" applyFill="1" applyBorder="1"/>
    <xf numFmtId="44" fontId="0" fillId="0" borderId="19" xfId="1" applyFont="1" applyFill="1" applyBorder="1"/>
    <xf numFmtId="10" fontId="0" fillId="0" borderId="20" xfId="1" applyNumberFormat="1" applyFont="1" applyFill="1" applyBorder="1"/>
    <xf numFmtId="167" fontId="0" fillId="0" borderId="0" xfId="0" applyNumberFormat="1"/>
    <xf numFmtId="168" fontId="0" fillId="0" borderId="0" xfId="0" applyNumberFormat="1"/>
    <xf numFmtId="164" fontId="2" fillId="4" borderId="9" xfId="0" applyNumberFormat="1" applyFont="1" applyFill="1" applyBorder="1" applyAlignment="1" applyProtection="1">
      <alignment horizontal="center" vertical="center"/>
      <protection locked="0"/>
    </xf>
    <xf numFmtId="164" fontId="2" fillId="4" borderId="13" xfId="1" applyNumberFormat="1"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2" fontId="0" fillId="0" borderId="0" xfId="0" applyNumberFormat="1"/>
    <xf numFmtId="10" fontId="0" fillId="0" borderId="0" xfId="0" applyNumberFormat="1"/>
    <xf numFmtId="164" fontId="2" fillId="0" borderId="22" xfId="1" applyNumberFormat="1" applyFont="1" applyBorder="1"/>
    <xf numFmtId="164" fontId="2" fillId="4" borderId="10" xfId="0" applyNumberFormat="1" applyFont="1" applyFill="1" applyBorder="1" applyAlignment="1" applyProtection="1">
      <alignment horizontal="center" vertical="center"/>
      <protection locked="0"/>
    </xf>
    <xf numFmtId="164" fontId="2" fillId="4" borderId="14" xfId="1" applyNumberFormat="1"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0" borderId="6" xfId="0" applyFont="1" applyFill="1" applyBorder="1"/>
    <xf numFmtId="0" fontId="0" fillId="2" borderId="5" xfId="0" applyFont="1" applyFill="1" applyBorder="1"/>
    <xf numFmtId="44" fontId="0" fillId="2" borderId="3" xfId="0" applyNumberFormat="1" applyFont="1" applyFill="1" applyBorder="1"/>
    <xf numFmtId="0" fontId="3" fillId="0" borderId="0" xfId="0" applyFont="1"/>
    <xf numFmtId="0" fontId="2" fillId="5" borderId="23" xfId="0" applyFont="1" applyFill="1" applyBorder="1"/>
    <xf numFmtId="0" fontId="0" fillId="4" borderId="26" xfId="0" applyFont="1" applyFill="1" applyBorder="1" applyProtection="1">
      <protection locked="0"/>
    </xf>
    <xf numFmtId="0" fontId="0" fillId="4" borderId="4" xfId="0" applyFont="1" applyFill="1" applyBorder="1" applyProtection="1">
      <protection locked="0"/>
    </xf>
    <xf numFmtId="0" fontId="2" fillId="5" borderId="24" xfId="0" applyFont="1" applyFill="1" applyBorder="1"/>
    <xf numFmtId="0" fontId="2" fillId="5" borderId="25" xfId="0" applyFont="1" applyFill="1" applyBorder="1"/>
    <xf numFmtId="164" fontId="2" fillId="0" borderId="30" xfId="1" applyNumberFormat="1" applyFont="1" applyBorder="1" applyAlignment="1">
      <alignment horizontal="center"/>
    </xf>
    <xf numFmtId="0" fontId="2" fillId="0" borderId="30" xfId="0" applyFont="1" applyFill="1" applyBorder="1" applyAlignment="1">
      <alignment horizontal="center"/>
    </xf>
    <xf numFmtId="0" fontId="2" fillId="0" borderId="21" xfId="0" applyFont="1" applyFill="1" applyBorder="1" applyAlignment="1">
      <alignment horizontal="center"/>
    </xf>
    <xf numFmtId="44" fontId="0" fillId="0" borderId="6" xfId="0" applyNumberFormat="1" applyBorder="1"/>
    <xf numFmtId="10" fontId="0" fillId="0" borderId="27" xfId="0" applyNumberFormat="1" applyBorder="1"/>
    <xf numFmtId="10" fontId="0" fillId="0" borderId="29" xfId="0" applyNumberFormat="1" applyBorder="1"/>
    <xf numFmtId="44" fontId="0" fillId="0" borderId="28" xfId="0" applyNumberFormat="1" applyBorder="1"/>
    <xf numFmtId="0" fontId="2" fillId="2" borderId="17" xfId="0" applyFont="1" applyFill="1" applyBorder="1"/>
    <xf numFmtId="44" fontId="2" fillId="2" borderId="20" xfId="0" applyNumberFormat="1" applyFont="1" applyFill="1" applyBorder="1"/>
    <xf numFmtId="167" fontId="0" fillId="4" borderId="6" xfId="1" applyNumberFormat="1" applyFont="1" applyFill="1" applyBorder="1" applyProtection="1">
      <protection locked="0"/>
    </xf>
    <xf numFmtId="0" fontId="5" fillId="6" borderId="31" xfId="0" applyFont="1" applyFill="1" applyBorder="1" applyAlignment="1">
      <alignment horizontal="left"/>
    </xf>
    <xf numFmtId="0" fontId="6" fillId="6" borderId="31" xfId="0" applyFont="1" applyFill="1" applyBorder="1" applyAlignment="1"/>
    <xf numFmtId="0" fontId="6" fillId="6" borderId="2" xfId="0" applyFont="1" applyFill="1" applyBorder="1" applyAlignment="1">
      <alignment horizontal="right"/>
    </xf>
    <xf numFmtId="0" fontId="2" fillId="6" borderId="34" xfId="0" applyFont="1" applyFill="1" applyBorder="1" applyAlignment="1" applyProtection="1">
      <alignment horizontal="center" wrapText="1"/>
    </xf>
    <xf numFmtId="0" fontId="2" fillId="6" borderId="35" xfId="0" applyFont="1" applyFill="1" applyBorder="1" applyAlignment="1" applyProtection="1">
      <alignment horizontal="center" wrapText="1"/>
    </xf>
    <xf numFmtId="0" fontId="2" fillId="6" borderId="36" xfId="0" applyFont="1" applyFill="1" applyBorder="1" applyAlignment="1" applyProtection="1">
      <alignment horizontal="center" wrapText="1"/>
    </xf>
    <xf numFmtId="0" fontId="5" fillId="0" borderId="0" xfId="0" applyFont="1" applyAlignment="1">
      <alignment horizontal="left"/>
    </xf>
    <xf numFmtId="0" fontId="9" fillId="0" borderId="31" xfId="0" applyFont="1" applyBorder="1" applyAlignment="1">
      <alignment vertical="top" wrapText="1"/>
    </xf>
    <xf numFmtId="167" fontId="1" fillId="0" borderId="0" xfId="1" applyNumberFormat="1" applyFont="1" applyFill="1" applyBorder="1" applyProtection="1"/>
    <xf numFmtId="167" fontId="0" fillId="0" borderId="0" xfId="0" applyNumberFormat="1" applyFont="1" applyFill="1" applyBorder="1" applyProtection="1"/>
    <xf numFmtId="0" fontId="2" fillId="0" borderId="37" xfId="0" applyFont="1" applyBorder="1"/>
    <xf numFmtId="168" fontId="0" fillId="0" borderId="0" xfId="0" applyNumberFormat="1" applyBorder="1"/>
    <xf numFmtId="0" fontId="2" fillId="0" borderId="0" xfId="0" applyFont="1" applyFill="1" applyBorder="1" applyAlignment="1">
      <alignment horizontal="left"/>
    </xf>
    <xf numFmtId="169" fontId="2" fillId="0" borderId="0" xfId="0" applyNumberFormat="1" applyFont="1"/>
    <xf numFmtId="170" fontId="0" fillId="0" borderId="0" xfId="0" applyNumberFormat="1"/>
    <xf numFmtId="10" fontId="2" fillId="0" borderId="32" xfId="0" applyNumberFormat="1" applyFont="1" applyBorder="1"/>
    <xf numFmtId="0" fontId="0" fillId="0" borderId="1" xfId="0" applyNumberFormat="1" applyBorder="1" applyAlignment="1" applyProtection="1">
      <alignment horizontal="left"/>
      <protection locked="0"/>
    </xf>
    <xf numFmtId="0" fontId="0" fillId="0" borderId="31" xfId="0" applyNumberFormat="1" applyBorder="1" applyAlignment="1" applyProtection="1">
      <alignment horizontal="left"/>
      <protection locked="0"/>
    </xf>
    <xf numFmtId="0" fontId="0" fillId="0" borderId="2" xfId="0" applyNumberFormat="1" applyBorder="1" applyAlignment="1" applyProtection="1">
      <alignment horizontal="left"/>
      <protection locked="0"/>
    </xf>
    <xf numFmtId="0" fontId="0" fillId="0" borderId="32" xfId="0" applyNumberFormat="1" applyBorder="1" applyAlignment="1" applyProtection="1">
      <alignment horizontal="left"/>
      <protection locked="0"/>
    </xf>
    <xf numFmtId="0" fontId="0" fillId="0" borderId="0" xfId="0" applyNumberFormat="1" applyBorder="1" applyAlignment="1" applyProtection="1">
      <alignment horizontal="left"/>
      <protection locked="0"/>
    </xf>
    <xf numFmtId="0" fontId="0" fillId="0" borderId="33" xfId="0" applyNumberFormat="1" applyBorder="1" applyAlignment="1" applyProtection="1">
      <alignment horizontal="left"/>
      <protection locked="0"/>
    </xf>
    <xf numFmtId="0" fontId="0" fillId="0" borderId="34" xfId="0" applyNumberFormat="1" applyBorder="1" applyAlignment="1" applyProtection="1">
      <alignment horizontal="left"/>
      <protection locked="0"/>
    </xf>
    <xf numFmtId="0" fontId="0" fillId="0" borderId="35" xfId="0" applyNumberFormat="1" applyBorder="1" applyAlignment="1" applyProtection="1">
      <alignment horizontal="left"/>
      <protection locked="0"/>
    </xf>
    <xf numFmtId="0" fontId="0" fillId="0" borderId="36" xfId="0" applyNumberFormat="1" applyBorder="1" applyAlignment="1" applyProtection="1">
      <alignment horizontal="left"/>
      <protection locked="0"/>
    </xf>
    <xf numFmtId="167" fontId="1" fillId="0" borderId="6" xfId="1" applyNumberFormat="1" applyFont="1" applyFill="1" applyBorder="1" applyProtection="1"/>
    <xf numFmtId="0" fontId="5" fillId="7" borderId="34" xfId="0" applyFont="1" applyFill="1" applyBorder="1" applyAlignment="1" applyProtection="1">
      <alignment horizontal="left" vertical="center" wrapText="1"/>
    </xf>
    <xf numFmtId="0" fontId="5" fillId="7" borderId="35" xfId="0" applyFont="1" applyFill="1" applyBorder="1" applyAlignment="1" applyProtection="1">
      <alignment horizontal="left" vertical="center" wrapText="1"/>
    </xf>
    <xf numFmtId="0" fontId="5" fillId="7" borderId="36" xfId="0" applyFont="1" applyFill="1" applyBorder="1" applyAlignment="1" applyProtection="1">
      <alignment horizontal="left" vertical="center" wrapText="1"/>
    </xf>
    <xf numFmtId="0" fontId="5" fillId="7" borderId="32" xfId="0" applyFont="1" applyFill="1" applyBorder="1" applyAlignment="1" applyProtection="1">
      <alignment horizontal="left" vertical="center" wrapText="1"/>
    </xf>
    <xf numFmtId="0" fontId="5" fillId="7" borderId="0" xfId="0" applyFont="1" applyFill="1" applyBorder="1" applyAlignment="1" applyProtection="1">
      <alignment horizontal="left" vertical="center" wrapText="1"/>
    </xf>
    <xf numFmtId="0" fontId="5" fillId="7" borderId="33" xfId="0" applyFont="1" applyFill="1" applyBorder="1" applyAlignment="1" applyProtection="1">
      <alignment horizontal="left" vertical="center" wrapText="1"/>
    </xf>
    <xf numFmtId="0" fontId="5" fillId="7" borderId="32"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33" xfId="0" applyFont="1" applyFill="1" applyBorder="1" applyAlignment="1" applyProtection="1">
      <alignment horizontal="left" vertical="center"/>
    </xf>
    <xf numFmtId="0" fontId="5" fillId="6" borderId="1" xfId="0" applyFont="1" applyFill="1" applyBorder="1" applyAlignment="1" applyProtection="1">
      <alignment horizontal="center" wrapText="1"/>
    </xf>
    <xf numFmtId="0" fontId="5" fillId="6" borderId="31" xfId="0" applyFont="1" applyFill="1" applyBorder="1" applyAlignment="1" applyProtection="1">
      <alignment horizontal="center" wrapText="1"/>
    </xf>
    <xf numFmtId="0" fontId="2" fillId="6" borderId="32" xfId="0" applyFont="1" applyFill="1" applyBorder="1" applyAlignment="1" applyProtection="1">
      <alignment horizontal="center" wrapText="1"/>
    </xf>
    <xf numFmtId="0" fontId="2" fillId="6" borderId="0" xfId="0" applyFont="1" applyFill="1" applyBorder="1" applyAlignment="1" applyProtection="1">
      <alignment horizontal="center" wrapText="1"/>
    </xf>
    <xf numFmtId="0" fontId="2" fillId="6" borderId="33" xfId="0" applyFont="1" applyFill="1" applyBorder="1" applyAlignment="1" applyProtection="1">
      <alignment horizontal="center" wrapText="1"/>
    </xf>
    <xf numFmtId="0" fontId="7" fillId="6" borderId="32" xfId="0" applyFont="1" applyFill="1" applyBorder="1" applyAlignment="1" applyProtection="1">
      <alignment horizontal="center"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9" fillId="0" borderId="1" xfId="0" applyFont="1" applyBorder="1" applyAlignment="1">
      <alignment horizontal="left" vertical="top" wrapText="1"/>
    </xf>
    <xf numFmtId="0" fontId="9" fillId="0" borderId="31" xfId="0" applyFont="1" applyBorder="1" applyAlignment="1">
      <alignment horizontal="left" vertical="top" wrapText="1"/>
    </xf>
    <xf numFmtId="0" fontId="9" fillId="0" borderId="2" xfId="0" applyFont="1" applyBorder="1" applyAlignment="1">
      <alignment horizontal="left" vertical="top" wrapText="1"/>
    </xf>
    <xf numFmtId="0" fontId="9" fillId="0" borderId="32" xfId="0" applyFont="1" applyBorder="1" applyAlignment="1">
      <alignment horizontal="left" vertical="top" wrapText="1"/>
    </xf>
    <xf numFmtId="0" fontId="9" fillId="0" borderId="0" xfId="0" applyFont="1" applyBorder="1" applyAlignment="1">
      <alignment horizontal="left" vertical="top" wrapText="1"/>
    </xf>
    <xf numFmtId="0" fontId="9" fillId="0" borderId="33" xfId="0" applyFont="1" applyBorder="1" applyAlignment="1">
      <alignment horizontal="left" vertical="top" wrapText="1"/>
    </xf>
  </cellXfs>
  <cellStyles count="3">
    <cellStyle name="Currency" xfId="1" builtinId="4"/>
    <cellStyle name="Normal" xfId="0" builtinId="0"/>
    <cellStyle name="Percent" xfId="2" builtinId="5"/>
  </cellStyles>
  <dxfs count="2">
    <dxf>
      <font>
        <b/>
        <i val="0"/>
        <color auto="1"/>
      </font>
      <fill>
        <patternFill>
          <bgColor rgb="FFFFFF00"/>
        </patternFill>
      </fill>
    </dxf>
    <dxf>
      <font>
        <b/>
        <i val="0"/>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0"/>
  <sheetViews>
    <sheetView tabSelected="1" workbookViewId="0">
      <selection activeCell="A9" sqref="A9:M9"/>
    </sheetView>
  </sheetViews>
  <sheetFormatPr defaultRowHeight="14.5" x14ac:dyDescent="0.35"/>
  <cols>
    <col min="1" max="1" width="34.54296875" bestFit="1" customWidth="1"/>
    <col min="13" max="13" width="23.1796875" bestFit="1" customWidth="1"/>
  </cols>
  <sheetData>
    <row r="1" spans="1:13" x14ac:dyDescent="0.35">
      <c r="A1" s="103"/>
      <c r="B1" s="104"/>
      <c r="C1" s="104"/>
      <c r="D1" s="104"/>
      <c r="E1" s="104"/>
      <c r="F1" s="104"/>
      <c r="G1" s="104"/>
      <c r="H1" s="104"/>
      <c r="I1" s="104"/>
      <c r="J1" s="104"/>
      <c r="K1" s="68"/>
      <c r="L1" s="69"/>
      <c r="M1" s="70" t="s">
        <v>47</v>
      </c>
    </row>
    <row r="2" spans="1:13" x14ac:dyDescent="0.35">
      <c r="A2" s="105" t="s">
        <v>29</v>
      </c>
      <c r="B2" s="106"/>
      <c r="C2" s="106"/>
      <c r="D2" s="106"/>
      <c r="E2" s="106"/>
      <c r="F2" s="106"/>
      <c r="G2" s="106"/>
      <c r="H2" s="106"/>
      <c r="I2" s="106"/>
      <c r="J2" s="106"/>
      <c r="K2" s="106"/>
      <c r="L2" s="106"/>
      <c r="M2" s="107"/>
    </row>
    <row r="3" spans="1:13" ht="15" customHeight="1" x14ac:dyDescent="0.45">
      <c r="A3" s="108" t="s">
        <v>30</v>
      </c>
      <c r="B3" s="106"/>
      <c r="C3" s="106"/>
      <c r="D3" s="106"/>
      <c r="E3" s="106"/>
      <c r="F3" s="106"/>
      <c r="G3" s="106"/>
      <c r="H3" s="106"/>
      <c r="I3" s="106"/>
      <c r="J3" s="106"/>
      <c r="K3" s="106"/>
      <c r="L3" s="106"/>
      <c r="M3" s="107"/>
    </row>
    <row r="4" spans="1:13" ht="15" thickBot="1" x14ac:dyDescent="0.4">
      <c r="A4" s="71"/>
      <c r="B4" s="72"/>
      <c r="C4" s="72"/>
      <c r="D4" s="72"/>
      <c r="E4" s="72"/>
      <c r="F4" s="72"/>
      <c r="G4" s="72"/>
      <c r="H4" s="72"/>
      <c r="I4" s="72"/>
      <c r="J4" s="72"/>
      <c r="K4" s="72"/>
      <c r="L4" s="72"/>
      <c r="M4" s="73"/>
    </row>
    <row r="5" spans="1:13" x14ac:dyDescent="0.35">
      <c r="A5" s="97" t="s">
        <v>50</v>
      </c>
      <c r="B5" s="98"/>
      <c r="C5" s="98"/>
      <c r="D5" s="98"/>
      <c r="E5" s="98"/>
      <c r="F5" s="98"/>
      <c r="G5" s="98"/>
      <c r="H5" s="98"/>
      <c r="I5" s="98"/>
      <c r="J5" s="98"/>
      <c r="K5" s="98"/>
      <c r="L5" s="98"/>
      <c r="M5" s="99"/>
    </row>
    <row r="6" spans="1:13" x14ac:dyDescent="0.35">
      <c r="A6" s="97" t="s">
        <v>27</v>
      </c>
      <c r="B6" s="98"/>
      <c r="C6" s="98"/>
      <c r="D6" s="98"/>
      <c r="E6" s="98"/>
      <c r="F6" s="98"/>
      <c r="G6" s="98"/>
      <c r="H6" s="98"/>
      <c r="I6" s="98"/>
      <c r="J6" s="98"/>
      <c r="K6" s="98"/>
      <c r="L6" s="98"/>
      <c r="M6" s="99"/>
    </row>
    <row r="7" spans="1:13" ht="15" customHeight="1" x14ac:dyDescent="0.35">
      <c r="A7" s="97" t="s">
        <v>31</v>
      </c>
      <c r="B7" s="98"/>
      <c r="C7" s="98"/>
      <c r="D7" s="98"/>
      <c r="E7" s="98"/>
      <c r="F7" s="98"/>
      <c r="G7" s="98"/>
      <c r="H7" s="98"/>
      <c r="I7" s="98"/>
      <c r="J7" s="98"/>
      <c r="K7" s="98"/>
      <c r="L7" s="98"/>
      <c r="M7" s="99"/>
    </row>
    <row r="8" spans="1:13" x14ac:dyDescent="0.35">
      <c r="A8" s="97" t="s">
        <v>51</v>
      </c>
      <c r="B8" s="98"/>
      <c r="C8" s="98"/>
      <c r="D8" s="98"/>
      <c r="E8" s="98"/>
      <c r="F8" s="98"/>
      <c r="G8" s="98"/>
      <c r="H8" s="98"/>
      <c r="I8" s="98"/>
      <c r="J8" s="98"/>
      <c r="K8" s="98"/>
      <c r="L8" s="98"/>
      <c r="M8" s="99"/>
    </row>
    <row r="9" spans="1:13" x14ac:dyDescent="0.35">
      <c r="A9" s="97" t="s">
        <v>36</v>
      </c>
      <c r="B9" s="98"/>
      <c r="C9" s="98"/>
      <c r="D9" s="98"/>
      <c r="E9" s="98"/>
      <c r="F9" s="98"/>
      <c r="G9" s="98"/>
      <c r="H9" s="98"/>
      <c r="I9" s="98"/>
      <c r="J9" s="98"/>
      <c r="K9" s="98"/>
      <c r="L9" s="98"/>
      <c r="M9" s="99"/>
    </row>
    <row r="10" spans="1:13" x14ac:dyDescent="0.35">
      <c r="A10" s="97" t="s">
        <v>37</v>
      </c>
      <c r="B10" s="98"/>
      <c r="C10" s="98"/>
      <c r="D10" s="98"/>
      <c r="E10" s="98"/>
      <c r="F10" s="98"/>
      <c r="G10" s="98"/>
      <c r="H10" s="98"/>
      <c r="I10" s="98"/>
      <c r="J10" s="98"/>
      <c r="K10" s="98"/>
      <c r="L10" s="98"/>
      <c r="M10" s="99"/>
    </row>
    <row r="11" spans="1:13" x14ac:dyDescent="0.35">
      <c r="A11" s="97" t="s">
        <v>38</v>
      </c>
      <c r="B11" s="98"/>
      <c r="C11" s="98"/>
      <c r="D11" s="98"/>
      <c r="E11" s="98"/>
      <c r="F11" s="98"/>
      <c r="G11" s="98"/>
      <c r="H11" s="98"/>
      <c r="I11" s="98"/>
      <c r="J11" s="98"/>
      <c r="K11" s="98"/>
      <c r="L11" s="98"/>
      <c r="M11" s="99"/>
    </row>
    <row r="12" spans="1:13" x14ac:dyDescent="0.35">
      <c r="A12" s="97" t="s">
        <v>39</v>
      </c>
      <c r="B12" s="98"/>
      <c r="C12" s="98"/>
      <c r="D12" s="98"/>
      <c r="E12" s="98"/>
      <c r="F12" s="98"/>
      <c r="G12" s="98"/>
      <c r="H12" s="98"/>
      <c r="I12" s="98"/>
      <c r="J12" s="98"/>
      <c r="K12" s="98"/>
      <c r="L12" s="98"/>
      <c r="M12" s="99"/>
    </row>
    <row r="13" spans="1:13" x14ac:dyDescent="0.35">
      <c r="A13" s="100" t="s">
        <v>40</v>
      </c>
      <c r="B13" s="101"/>
      <c r="C13" s="101"/>
      <c r="D13" s="101"/>
      <c r="E13" s="101"/>
      <c r="F13" s="101"/>
      <c r="G13" s="101"/>
      <c r="H13" s="101"/>
      <c r="I13" s="101"/>
      <c r="J13" s="101"/>
      <c r="K13" s="101"/>
      <c r="L13" s="101"/>
      <c r="M13" s="102"/>
    </row>
    <row r="14" spans="1:13" ht="29.25" customHeight="1" x14ac:dyDescent="0.35">
      <c r="A14" s="97" t="s">
        <v>43</v>
      </c>
      <c r="B14" s="98"/>
      <c r="C14" s="98"/>
      <c r="D14" s="98"/>
      <c r="E14" s="98"/>
      <c r="F14" s="98"/>
      <c r="G14" s="98"/>
      <c r="H14" s="98"/>
      <c r="I14" s="98"/>
      <c r="J14" s="98"/>
      <c r="K14" s="98"/>
      <c r="L14" s="98"/>
      <c r="M14" s="99"/>
    </row>
    <row r="15" spans="1:13" ht="29.25" customHeight="1" x14ac:dyDescent="0.35">
      <c r="A15" s="97" t="s">
        <v>41</v>
      </c>
      <c r="B15" s="98"/>
      <c r="C15" s="98"/>
      <c r="D15" s="98"/>
      <c r="E15" s="98"/>
      <c r="F15" s="98"/>
      <c r="G15" s="98"/>
      <c r="H15" s="98"/>
      <c r="I15" s="98"/>
      <c r="J15" s="98"/>
      <c r="K15" s="98"/>
      <c r="L15" s="98"/>
      <c r="M15" s="99"/>
    </row>
    <row r="16" spans="1:13" x14ac:dyDescent="0.35">
      <c r="A16" s="97" t="s">
        <v>42</v>
      </c>
      <c r="B16" s="98"/>
      <c r="C16" s="98"/>
      <c r="D16" s="98"/>
      <c r="E16" s="98"/>
      <c r="F16" s="98"/>
      <c r="G16" s="98"/>
      <c r="H16" s="98"/>
      <c r="I16" s="98"/>
      <c r="J16" s="98"/>
      <c r="K16" s="98"/>
      <c r="L16" s="98"/>
      <c r="M16" s="99"/>
    </row>
    <row r="17" spans="1:13" x14ac:dyDescent="0.35">
      <c r="A17" s="97" t="s">
        <v>48</v>
      </c>
      <c r="B17" s="98"/>
      <c r="C17" s="98"/>
      <c r="D17" s="98"/>
      <c r="E17" s="98"/>
      <c r="F17" s="98"/>
      <c r="G17" s="98"/>
      <c r="H17" s="98"/>
      <c r="I17" s="98"/>
      <c r="J17" s="98"/>
      <c r="K17" s="98"/>
      <c r="L17" s="98"/>
      <c r="M17" s="99"/>
    </row>
    <row r="18" spans="1:13" x14ac:dyDescent="0.35">
      <c r="A18" s="97" t="s">
        <v>44</v>
      </c>
      <c r="B18" s="98"/>
      <c r="C18" s="98"/>
      <c r="D18" s="98"/>
      <c r="E18" s="98"/>
      <c r="F18" s="98"/>
      <c r="G18" s="98"/>
      <c r="H18" s="98"/>
      <c r="I18" s="98"/>
      <c r="J18" s="98"/>
      <c r="K18" s="98"/>
      <c r="L18" s="98"/>
      <c r="M18" s="99"/>
    </row>
    <row r="19" spans="1:13" ht="15" thickBot="1" x14ac:dyDescent="0.4">
      <c r="A19" s="94" t="s">
        <v>32</v>
      </c>
      <c r="B19" s="95"/>
      <c r="C19" s="95"/>
      <c r="D19" s="95"/>
      <c r="E19" s="95"/>
      <c r="F19" s="95"/>
      <c r="G19" s="95"/>
      <c r="H19" s="95"/>
      <c r="I19" s="95"/>
      <c r="J19" s="95"/>
      <c r="K19" s="95"/>
      <c r="L19" s="95"/>
      <c r="M19" s="96"/>
    </row>
    <row r="20" spans="1:13" x14ac:dyDescent="0.35">
      <c r="A20" s="74"/>
      <c r="B20" s="74"/>
      <c r="C20" s="74"/>
      <c r="D20" s="74"/>
      <c r="E20" s="74"/>
      <c r="F20" s="74"/>
      <c r="G20" s="74"/>
      <c r="H20" s="74"/>
      <c r="I20" s="74"/>
      <c r="J20" s="74"/>
      <c r="K20" s="74"/>
      <c r="L20" s="74"/>
      <c r="M20" s="74"/>
    </row>
  </sheetData>
  <sheetProtection algorithmName="SHA-512" hashValue="8R+kdQFsh/a6o9gr/k9j9qvPAg/AYDyNMSBCyXI4kZyZc/l3Kn32OwSU5TDze6lcTjnrJAxzod1fWzBrsygtfg==" saltValue="hemayK9V5hFJRqB4kqpfLg==" spinCount="100000" sheet="1" selectLockedCells="1"/>
  <mergeCells count="18">
    <mergeCell ref="A8:M8"/>
    <mergeCell ref="A7:M7"/>
    <mergeCell ref="A1:J1"/>
    <mergeCell ref="A2:M2"/>
    <mergeCell ref="A17:M17"/>
    <mergeCell ref="A3:M3"/>
    <mergeCell ref="A12:M12"/>
    <mergeCell ref="A11:M11"/>
    <mergeCell ref="A10:M10"/>
    <mergeCell ref="A5:M5"/>
    <mergeCell ref="A6:M6"/>
    <mergeCell ref="A9:M9"/>
    <mergeCell ref="A19:M19"/>
    <mergeCell ref="A16:M16"/>
    <mergeCell ref="A15:M15"/>
    <mergeCell ref="A14:M14"/>
    <mergeCell ref="A13:M13"/>
    <mergeCell ref="A18:M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5"/>
  <sheetViews>
    <sheetView zoomScaleNormal="100" workbookViewId="0">
      <selection activeCell="J2" sqref="J2"/>
    </sheetView>
  </sheetViews>
  <sheetFormatPr defaultRowHeight="14.5" x14ac:dyDescent="0.35"/>
  <cols>
    <col min="1" max="1" width="10.81640625" bestFit="1" customWidth="1"/>
    <col min="2" max="3" width="11.7265625" customWidth="1"/>
    <col min="4" max="4" width="11.1796875" bestFit="1" customWidth="1"/>
    <col min="5" max="5" width="8.54296875" bestFit="1" customWidth="1"/>
    <col min="6" max="6" width="14.26953125" bestFit="1" customWidth="1"/>
    <col min="7" max="7" width="32" bestFit="1" customWidth="1"/>
    <col min="8" max="8" width="31.54296875" bestFit="1" customWidth="1"/>
    <col min="9" max="9" width="26.54296875" customWidth="1"/>
    <col min="11" max="11" width="14.7265625" bestFit="1" customWidth="1"/>
    <col min="12" max="12" width="8.54296875" bestFit="1" customWidth="1"/>
    <col min="13" max="13" width="13.26953125" bestFit="1" customWidth="1"/>
    <col min="14" max="14" width="10.81640625" bestFit="1" customWidth="1"/>
    <col min="15" max="15" width="30.81640625" bestFit="1" customWidth="1"/>
    <col min="16" max="16" width="13.453125" hidden="1" customWidth="1"/>
    <col min="17" max="18" width="9.1796875" customWidth="1"/>
  </cols>
  <sheetData>
    <row r="1" spans="1:18" ht="15" thickBot="1" x14ac:dyDescent="0.4">
      <c r="A1" s="9" t="s">
        <v>52</v>
      </c>
      <c r="B1" s="93">
        <f>B3+B4</f>
        <v>0</v>
      </c>
      <c r="C1" s="76"/>
      <c r="D1" s="44" t="s">
        <v>9</v>
      </c>
      <c r="E1" s="58" t="s">
        <v>14</v>
      </c>
      <c r="F1" s="58" t="s">
        <v>35</v>
      </c>
      <c r="G1" s="58" t="s">
        <v>16</v>
      </c>
      <c r="H1" s="58" t="s">
        <v>4</v>
      </c>
      <c r="I1" s="59" t="s">
        <v>8</v>
      </c>
      <c r="J1" s="59" t="s">
        <v>3</v>
      </c>
      <c r="K1" s="59" t="s">
        <v>5</v>
      </c>
      <c r="L1" s="59" t="s">
        <v>6</v>
      </c>
      <c r="M1" s="59" t="s">
        <v>18</v>
      </c>
      <c r="N1" s="60" t="s">
        <v>17</v>
      </c>
      <c r="P1" s="80" t="s">
        <v>45</v>
      </c>
    </row>
    <row r="2" spans="1:18" x14ac:dyDescent="0.35">
      <c r="A2" s="9" t="s">
        <v>0</v>
      </c>
      <c r="B2" s="17">
        <v>0</v>
      </c>
      <c r="C2" s="77"/>
      <c r="D2" s="38"/>
      <c r="E2" s="45"/>
      <c r="F2" s="45"/>
      <c r="G2" s="45"/>
      <c r="H2" s="22" t="s">
        <v>15</v>
      </c>
      <c r="I2" s="28" t="s">
        <v>7</v>
      </c>
      <c r="J2" s="18">
        <v>0</v>
      </c>
      <c r="K2" s="19">
        <f>IF($D2="",0,VLOOKUP($D2,$A$1:$B$5,2,FALSE)*$J2)</f>
        <v>0</v>
      </c>
      <c r="L2" s="25">
        <f>IF($B$3=0,0,$K2/$B$3)</f>
        <v>0</v>
      </c>
      <c r="M2" s="20">
        <f>IF(E2&lt;&gt;"X", ,(($B$1*J2)-K2))</f>
        <v>0</v>
      </c>
      <c r="N2" s="21">
        <f>IF($M2=0,0,IF($F2="UVA",$M2/$B$3,IF($F2="UPG",$M2/$B$4)))</f>
        <v>0</v>
      </c>
      <c r="P2" s="81" t="s">
        <v>46</v>
      </c>
    </row>
    <row r="3" spans="1:18" x14ac:dyDescent="0.35">
      <c r="A3" s="9" t="s">
        <v>1</v>
      </c>
      <c r="B3" s="16">
        <v>0</v>
      </c>
      <c r="C3" s="76"/>
      <c r="D3" s="39"/>
      <c r="E3" s="46"/>
      <c r="F3" s="46"/>
      <c r="G3" s="46"/>
      <c r="H3" s="22" t="s">
        <v>15</v>
      </c>
      <c r="I3" s="28" t="s">
        <v>7</v>
      </c>
      <c r="J3" s="23">
        <v>0</v>
      </c>
      <c r="K3" s="24">
        <f t="shared" ref="K3:K16" si="0">IF($D3="",0,VLOOKUP($D3,$A$1:$B$5,2,FALSE)*$J3)</f>
        <v>0</v>
      </c>
      <c r="L3" s="25">
        <f t="shared" ref="L3:L16" si="1">IF($B$3=0,0,$K3/$B$3)</f>
        <v>0</v>
      </c>
      <c r="M3" s="26">
        <f t="shared" ref="M3:M16" si="2">IF(E3&lt;&gt;"X", ,(($B$1*J3)-K3))</f>
        <v>0</v>
      </c>
      <c r="N3" s="27">
        <f t="shared" ref="N3:N16" si="3">IF($M3=0,0,IF($F3="UVA",$M3/$B$3,IF($F3="UPG",$M3/$B$4)))</f>
        <v>0</v>
      </c>
    </row>
    <row r="4" spans="1:18" x14ac:dyDescent="0.35">
      <c r="A4" s="49" t="s">
        <v>34</v>
      </c>
      <c r="B4" s="67">
        <v>0</v>
      </c>
      <c r="D4" s="40"/>
      <c r="E4" s="47"/>
      <c r="F4" s="47"/>
      <c r="G4" s="47"/>
      <c r="H4" s="22" t="s">
        <v>15</v>
      </c>
      <c r="I4" s="28" t="s">
        <v>7</v>
      </c>
      <c r="J4" s="23">
        <v>0</v>
      </c>
      <c r="K4" s="24">
        <f t="shared" si="0"/>
        <v>0</v>
      </c>
      <c r="L4" s="25">
        <f t="shared" si="1"/>
        <v>0</v>
      </c>
      <c r="M4" s="26">
        <f t="shared" si="2"/>
        <v>0</v>
      </c>
      <c r="N4" s="27">
        <f t="shared" si="3"/>
        <v>0</v>
      </c>
    </row>
    <row r="5" spans="1:18" x14ac:dyDescent="0.35">
      <c r="A5" s="49" t="s">
        <v>10</v>
      </c>
      <c r="B5" s="67">
        <v>0</v>
      </c>
      <c r="D5" s="40"/>
      <c r="E5" s="47"/>
      <c r="F5" s="47"/>
      <c r="G5" s="47"/>
      <c r="H5" s="22" t="s">
        <v>15</v>
      </c>
      <c r="I5" s="28" t="s">
        <v>7</v>
      </c>
      <c r="J5" s="23">
        <v>0</v>
      </c>
      <c r="K5" s="24">
        <f t="shared" si="0"/>
        <v>0</v>
      </c>
      <c r="L5" s="25">
        <f t="shared" si="1"/>
        <v>0</v>
      </c>
      <c r="M5" s="26">
        <f t="shared" si="2"/>
        <v>0</v>
      </c>
      <c r="N5" s="27">
        <f t="shared" si="3"/>
        <v>0</v>
      </c>
      <c r="P5" s="37"/>
    </row>
    <row r="6" spans="1:18" x14ac:dyDescent="0.35">
      <c r="D6" s="40"/>
      <c r="E6" s="47"/>
      <c r="F6" s="47"/>
      <c r="G6" s="47"/>
      <c r="H6" s="22" t="s">
        <v>15</v>
      </c>
      <c r="I6" s="28" t="s">
        <v>7</v>
      </c>
      <c r="J6" s="23">
        <v>0</v>
      </c>
      <c r="K6" s="24">
        <f t="shared" si="0"/>
        <v>0</v>
      </c>
      <c r="L6" s="25">
        <f t="shared" si="1"/>
        <v>0</v>
      </c>
      <c r="M6" s="26">
        <f t="shared" si="2"/>
        <v>0</v>
      </c>
      <c r="N6" s="27">
        <f t="shared" si="3"/>
        <v>0</v>
      </c>
    </row>
    <row r="7" spans="1:18" x14ac:dyDescent="0.35">
      <c r="D7" s="40"/>
      <c r="E7" s="47"/>
      <c r="F7" s="47"/>
      <c r="G7" s="47"/>
      <c r="H7" s="22" t="s">
        <v>15</v>
      </c>
      <c r="I7" s="28" t="s">
        <v>7</v>
      </c>
      <c r="J7" s="23">
        <v>0</v>
      </c>
      <c r="K7" s="24">
        <f t="shared" si="0"/>
        <v>0</v>
      </c>
      <c r="L7" s="25">
        <f t="shared" si="1"/>
        <v>0</v>
      </c>
      <c r="M7" s="26">
        <f t="shared" si="2"/>
        <v>0</v>
      </c>
      <c r="N7" s="27">
        <f t="shared" si="3"/>
        <v>0</v>
      </c>
    </row>
    <row r="8" spans="1:18" x14ac:dyDescent="0.35">
      <c r="D8" s="40"/>
      <c r="E8" s="47"/>
      <c r="F8" s="47"/>
      <c r="G8" s="47"/>
      <c r="H8" s="22" t="s">
        <v>15</v>
      </c>
      <c r="I8" s="28" t="s">
        <v>7</v>
      </c>
      <c r="J8" s="23">
        <v>0</v>
      </c>
      <c r="K8" s="24">
        <f t="shared" si="0"/>
        <v>0</v>
      </c>
      <c r="L8" s="25">
        <f t="shared" si="1"/>
        <v>0</v>
      </c>
      <c r="M8" s="26">
        <f t="shared" si="2"/>
        <v>0</v>
      </c>
      <c r="N8" s="27">
        <f t="shared" si="3"/>
        <v>0</v>
      </c>
    </row>
    <row r="9" spans="1:18" x14ac:dyDescent="0.35">
      <c r="D9" s="40"/>
      <c r="E9" s="47"/>
      <c r="F9" s="47"/>
      <c r="G9" s="47"/>
      <c r="H9" s="22" t="s">
        <v>15</v>
      </c>
      <c r="I9" s="28" t="s">
        <v>7</v>
      </c>
      <c r="J9" s="23">
        <v>0</v>
      </c>
      <c r="K9" s="24">
        <f t="shared" si="0"/>
        <v>0</v>
      </c>
      <c r="L9" s="25">
        <f t="shared" si="1"/>
        <v>0</v>
      </c>
      <c r="M9" s="26">
        <f t="shared" si="2"/>
        <v>0</v>
      </c>
      <c r="N9" s="27">
        <f t="shared" si="3"/>
        <v>0</v>
      </c>
    </row>
    <row r="10" spans="1:18" x14ac:dyDescent="0.35">
      <c r="D10" s="40"/>
      <c r="E10" s="47"/>
      <c r="F10" s="47"/>
      <c r="G10" s="47"/>
      <c r="H10" s="22" t="s">
        <v>15</v>
      </c>
      <c r="I10" s="28" t="s">
        <v>7</v>
      </c>
      <c r="J10" s="23">
        <v>0</v>
      </c>
      <c r="K10" s="24">
        <f t="shared" si="0"/>
        <v>0</v>
      </c>
      <c r="L10" s="25">
        <f t="shared" si="1"/>
        <v>0</v>
      </c>
      <c r="M10" s="26">
        <f t="shared" si="2"/>
        <v>0</v>
      </c>
      <c r="N10" s="27">
        <f t="shared" si="3"/>
        <v>0</v>
      </c>
      <c r="R10" s="82"/>
    </row>
    <row r="11" spans="1:18" x14ac:dyDescent="0.35">
      <c r="D11" s="40"/>
      <c r="E11" s="47"/>
      <c r="F11" s="47"/>
      <c r="G11" s="47"/>
      <c r="H11" s="22" t="s">
        <v>15</v>
      </c>
      <c r="I11" s="28" t="s">
        <v>7</v>
      </c>
      <c r="J11" s="23">
        <v>0</v>
      </c>
      <c r="K11" s="24">
        <f t="shared" si="0"/>
        <v>0</v>
      </c>
      <c r="L11" s="25">
        <f t="shared" si="1"/>
        <v>0</v>
      </c>
      <c r="M11" s="26">
        <f t="shared" si="2"/>
        <v>0</v>
      </c>
      <c r="N11" s="27">
        <f t="shared" si="3"/>
        <v>0</v>
      </c>
      <c r="R11" s="4"/>
    </row>
    <row r="12" spans="1:18" x14ac:dyDescent="0.35">
      <c r="D12" s="40"/>
      <c r="E12" s="47"/>
      <c r="F12" s="47"/>
      <c r="G12" s="47"/>
      <c r="H12" s="22" t="s">
        <v>15</v>
      </c>
      <c r="I12" s="28" t="s">
        <v>7</v>
      </c>
      <c r="J12" s="23">
        <v>0</v>
      </c>
      <c r="K12" s="24">
        <f t="shared" si="0"/>
        <v>0</v>
      </c>
      <c r="L12" s="25">
        <f t="shared" si="1"/>
        <v>0</v>
      </c>
      <c r="M12" s="26">
        <f t="shared" si="2"/>
        <v>0</v>
      </c>
      <c r="N12" s="27">
        <f t="shared" si="3"/>
        <v>0</v>
      </c>
    </row>
    <row r="13" spans="1:18" x14ac:dyDescent="0.35">
      <c r="D13" s="40"/>
      <c r="E13" s="47"/>
      <c r="F13" s="47"/>
      <c r="G13" s="47"/>
      <c r="H13" s="22" t="s">
        <v>15</v>
      </c>
      <c r="I13" s="28" t="s">
        <v>7</v>
      </c>
      <c r="J13" s="23">
        <v>0</v>
      </c>
      <c r="K13" s="24">
        <f t="shared" si="0"/>
        <v>0</v>
      </c>
      <c r="L13" s="25">
        <f t="shared" si="1"/>
        <v>0</v>
      </c>
      <c r="M13" s="26">
        <f t="shared" si="2"/>
        <v>0</v>
      </c>
      <c r="N13" s="27">
        <f t="shared" si="3"/>
        <v>0</v>
      </c>
    </row>
    <row r="14" spans="1:18" x14ac:dyDescent="0.35">
      <c r="D14" s="40"/>
      <c r="E14" s="47"/>
      <c r="F14" s="47"/>
      <c r="G14" s="47"/>
      <c r="H14" s="22" t="s">
        <v>15</v>
      </c>
      <c r="I14" s="28" t="s">
        <v>7</v>
      </c>
      <c r="J14" s="23">
        <v>0</v>
      </c>
      <c r="K14" s="24">
        <f t="shared" si="0"/>
        <v>0</v>
      </c>
      <c r="L14" s="25">
        <f t="shared" si="1"/>
        <v>0</v>
      </c>
      <c r="M14" s="26">
        <f t="shared" si="2"/>
        <v>0</v>
      </c>
      <c r="N14" s="27">
        <f t="shared" si="3"/>
        <v>0</v>
      </c>
    </row>
    <row r="15" spans="1:18" x14ac:dyDescent="0.35">
      <c r="D15" s="40"/>
      <c r="E15" s="47"/>
      <c r="F15" s="47"/>
      <c r="G15" s="47"/>
      <c r="H15" s="22" t="s">
        <v>15</v>
      </c>
      <c r="I15" s="28" t="s">
        <v>7</v>
      </c>
      <c r="J15" s="23">
        <v>0</v>
      </c>
      <c r="K15" s="24">
        <f t="shared" si="0"/>
        <v>0</v>
      </c>
      <c r="L15" s="25">
        <f t="shared" si="1"/>
        <v>0</v>
      </c>
      <c r="M15" s="26">
        <f t="shared" si="2"/>
        <v>0</v>
      </c>
      <c r="N15" s="27">
        <f t="shared" si="3"/>
        <v>0</v>
      </c>
    </row>
    <row r="16" spans="1:18" ht="15" thickBot="1" x14ac:dyDescent="0.4">
      <c r="D16" s="41"/>
      <c r="E16" s="48"/>
      <c r="F16" s="48"/>
      <c r="G16" s="48"/>
      <c r="H16" s="29" t="s">
        <v>15</v>
      </c>
      <c r="I16" s="30" t="s">
        <v>7</v>
      </c>
      <c r="J16" s="31">
        <v>0</v>
      </c>
      <c r="K16" s="32">
        <f t="shared" si="0"/>
        <v>0</v>
      </c>
      <c r="L16" s="33">
        <f t="shared" si="1"/>
        <v>0</v>
      </c>
      <c r="M16" s="34">
        <f t="shared" si="2"/>
        <v>0</v>
      </c>
      <c r="N16" s="35">
        <f t="shared" si="3"/>
        <v>0</v>
      </c>
    </row>
    <row r="17" spans="1:15" ht="15" thickBot="1" x14ac:dyDescent="0.4">
      <c r="I17" s="2"/>
      <c r="J17" s="8"/>
      <c r="K17" s="4"/>
      <c r="L17" s="1"/>
      <c r="M17" s="5"/>
      <c r="N17" s="6"/>
    </row>
    <row r="18" spans="1:15" ht="15" thickBot="1" x14ac:dyDescent="0.4">
      <c r="A18" s="78" t="s">
        <v>33</v>
      </c>
      <c r="H18" s="10" t="s">
        <v>2</v>
      </c>
      <c r="I18" s="11"/>
      <c r="J18" s="12">
        <f>SUM(J2:J16)</f>
        <v>0</v>
      </c>
      <c r="K18" s="13">
        <f>SUM(K2:K16)</f>
        <v>0</v>
      </c>
      <c r="L18" s="14">
        <f>SUM(L2:L16)</f>
        <v>0</v>
      </c>
      <c r="M18" s="15">
        <f>SUM(M2:M16)</f>
        <v>0</v>
      </c>
      <c r="N18" s="83"/>
    </row>
    <row r="19" spans="1:15" x14ac:dyDescent="0.35">
      <c r="A19" s="84"/>
      <c r="B19" s="85"/>
      <c r="C19" s="85"/>
      <c r="D19" s="85"/>
      <c r="E19" s="85"/>
      <c r="F19" s="86"/>
      <c r="H19" s="3"/>
      <c r="I19" s="3"/>
      <c r="J19" s="3"/>
      <c r="K19" s="3"/>
      <c r="L19" s="3"/>
      <c r="M19" s="3"/>
      <c r="N19" s="3"/>
    </row>
    <row r="20" spans="1:15" ht="15" thickBot="1" x14ac:dyDescent="0.4">
      <c r="A20" s="87"/>
      <c r="B20" s="88"/>
      <c r="C20" s="88"/>
      <c r="D20" s="88"/>
      <c r="E20" s="88"/>
      <c r="F20" s="89"/>
      <c r="O20" s="3" t="s">
        <v>22</v>
      </c>
    </row>
    <row r="21" spans="1:15" x14ac:dyDescent="0.35">
      <c r="A21" s="87"/>
      <c r="B21" s="88"/>
      <c r="C21" s="88"/>
      <c r="D21" s="88"/>
      <c r="E21" s="88"/>
      <c r="F21" s="89"/>
      <c r="H21" s="53" t="s">
        <v>16</v>
      </c>
      <c r="I21" s="56" t="s">
        <v>18</v>
      </c>
      <c r="J21" s="57" t="s">
        <v>21</v>
      </c>
      <c r="M21" s="4"/>
      <c r="O21" t="s">
        <v>53</v>
      </c>
    </row>
    <row r="22" spans="1:15" x14ac:dyDescent="0.35">
      <c r="A22" s="87"/>
      <c r="B22" s="88"/>
      <c r="C22" s="88"/>
      <c r="D22" s="88"/>
      <c r="E22" s="88"/>
      <c r="F22" s="89"/>
      <c r="H22" s="54" t="s">
        <v>24</v>
      </c>
      <c r="I22" s="61">
        <f>IF(G2=H22,M2)+IF(G3=H22,M3)+IF(G4=H22,M4)+IF(G5=H22,M5)+IF(G6=H22,M6)+IF(G7=H22,M7)+IF(G8=H22,M8)+IF(G9=H22,M9)+IF(G10=H22,M10)+IF(G11=H22,M11)+IF(G12=H22,M12)+IF(G13=H22,M13)+IF(G14=H22,M14)+IF(G15=H22,M15)+IF(G16=H22,M16)</f>
        <v>0</v>
      </c>
      <c r="J22" s="62">
        <f>IF(G2=H22,N2)+IF(G3=H22,N3)+IF(G4=H22,N4)+IF(G5=H22,N5)+IF(G6=H22,N6)+IF(G7=H22,N7)+IF(G8=H22,N8)+IF(G9=H22,N9)+IF(G10=H22,N10)+IF(G11=H22,N11)+IF(G12=H22,N12)+IF(G13=H22,N13)+IF(G14=H22,N14)+IF(G15=H22,N15)+IF(G16=H22,N16)</f>
        <v>0</v>
      </c>
      <c r="O22" t="s">
        <v>28</v>
      </c>
    </row>
    <row r="23" spans="1:15" x14ac:dyDescent="0.35">
      <c r="A23" s="87"/>
      <c r="B23" s="88"/>
      <c r="C23" s="88"/>
      <c r="D23" s="88"/>
      <c r="E23" s="88"/>
      <c r="F23" s="89"/>
      <c r="H23" s="54" t="s">
        <v>25</v>
      </c>
      <c r="I23" s="61">
        <f>IF(G2=H23,M2)+IF(G3=H23,M3)+IF(G4=H23,M4)+IF(G5=H23,M5)+IF(G6=H23,M6)+IF(G7=H23,M7)+IF(G8=H23,M8)+IF(G9=H23,M9)+IF(G10=H23,M10)+IF(G11=H23,M11)+IF(G12=H23,M12)+IF(G13=H23,M13)+IF(G14=H23,M14)+IF(G15=H23,M15)+IF(G16=H23,M16)</f>
        <v>0</v>
      </c>
      <c r="J23" s="62">
        <f>IF(G2=H23,N2)+IF(G3=H23,N3)+IF(G4=H23,N4)+IF(G5=H23,N5)+IF(G6=H23,N6)+IF(G7=H23,N7)+IF(G8=H23,N8)+IF(G9=H23,N9)+IF(G10=H23,N10)+IF(G11=H23,N11)+IF(G12=H23,N12)+IF(G13=H23,N13)+IF(G14=H23,N14)+IF(G15=H23,N15)+IF(G16=H23,N16)</f>
        <v>0</v>
      </c>
      <c r="O23" t="s">
        <v>23</v>
      </c>
    </row>
    <row r="24" spans="1:15" ht="15" thickBot="1" x14ac:dyDescent="0.4">
      <c r="A24" s="87"/>
      <c r="B24" s="88"/>
      <c r="C24" s="88"/>
      <c r="D24" s="88"/>
      <c r="E24" s="88"/>
      <c r="F24" s="89"/>
      <c r="G24" s="36"/>
      <c r="H24" s="55" t="s">
        <v>26</v>
      </c>
      <c r="I24" s="64">
        <f>IF(G2=H24,M2)+IF(G3=H24,M3)+IF(G4=H24,M4)+IF(G5=H24,M5)+IF(G6=H24,M6)+IF(G7=H24,M7)+IF(G8=H24,M8)+IF(G9=H24,M9)+IF(G10=H24,M10)+IF(G11=H24,M11)+IF(G12=H24,M12)+IF(G13=H24,M13)+IF(G14=H24,M14)+IF(G15=H24,M15)+IF(G16=H24,M16)</f>
        <v>0</v>
      </c>
      <c r="J24" s="63">
        <f>IF(G2=H24,N2)+IF(G3=H24,N3)+IF(G4=H24,N4)+IF(G5=H24,N5)+IF(G6=H24,N6)+IF(G7=H24,N7)+IF(G8=H24,N8)+IF(G9=H24,N9)+IF(G10=H24,N10)+IF(G11=H24,N11)+IF(G12=H24,N12)+IF(G13=H24,N13)+IF(G14=H24,N14)+IF(G15=H24,N15)+IF(G16=H24,N16)</f>
        <v>0</v>
      </c>
      <c r="K24" s="7"/>
      <c r="O24" t="s">
        <v>54</v>
      </c>
    </row>
    <row r="25" spans="1:15" x14ac:dyDescent="0.35">
      <c r="A25" s="87"/>
      <c r="B25" s="88"/>
      <c r="C25" s="88"/>
      <c r="D25" s="88"/>
      <c r="E25" s="88"/>
      <c r="F25" s="89"/>
      <c r="G25" s="37"/>
      <c r="H25" s="4"/>
    </row>
    <row r="26" spans="1:15" ht="15" thickBot="1" x14ac:dyDescent="0.4">
      <c r="A26" s="90"/>
      <c r="B26" s="91"/>
      <c r="C26" s="91"/>
      <c r="D26" s="91"/>
      <c r="E26" s="91"/>
      <c r="F26" s="92"/>
    </row>
    <row r="27" spans="1:15" x14ac:dyDescent="0.35">
      <c r="E27" s="79"/>
      <c r="F27" s="37"/>
      <c r="G27" s="37"/>
      <c r="I27" s="1"/>
      <c r="K27" s="7"/>
    </row>
    <row r="28" spans="1:15" x14ac:dyDescent="0.35">
      <c r="E28" s="42"/>
      <c r="F28" s="42"/>
      <c r="G28" s="42"/>
      <c r="I28" s="1"/>
      <c r="M28" s="37"/>
    </row>
    <row r="29" spans="1:15" x14ac:dyDescent="0.35">
      <c r="E29" s="42"/>
      <c r="F29" s="42"/>
      <c r="G29" s="42"/>
      <c r="I29" s="1"/>
      <c r="M29" s="37"/>
    </row>
    <row r="30" spans="1:15" x14ac:dyDescent="0.35">
      <c r="E30" s="42"/>
      <c r="F30" s="42"/>
      <c r="G30" s="42"/>
      <c r="I30" s="1"/>
      <c r="M30" s="37"/>
    </row>
    <row r="31" spans="1:15" x14ac:dyDescent="0.35">
      <c r="E31" s="42"/>
      <c r="F31" s="42"/>
      <c r="G31" s="42"/>
      <c r="I31" s="1"/>
      <c r="M31" s="37"/>
    </row>
    <row r="32" spans="1:15" x14ac:dyDescent="0.35">
      <c r="E32" s="42"/>
      <c r="F32" s="42"/>
      <c r="G32" s="42"/>
      <c r="I32" s="1"/>
      <c r="M32" s="37"/>
    </row>
    <row r="33" spans="5:13" x14ac:dyDescent="0.35">
      <c r="E33" s="42"/>
      <c r="F33" s="42"/>
      <c r="G33" s="42"/>
      <c r="I33" s="1"/>
      <c r="M33" s="37"/>
    </row>
    <row r="34" spans="5:13" x14ac:dyDescent="0.35">
      <c r="E34" s="42"/>
      <c r="F34" s="42"/>
      <c r="G34" s="42"/>
      <c r="M34" s="37"/>
    </row>
    <row r="35" spans="5:13" x14ac:dyDescent="0.35">
      <c r="E35" s="42"/>
      <c r="F35" s="42"/>
      <c r="G35" s="42"/>
      <c r="I35" s="43"/>
    </row>
  </sheetData>
  <sheetProtection algorithmName="SHA-512" hashValue="IRbV6WObl+DycETVIBVf7wwTrXdAH4CushCkRjQVO8eoRPzuyTw0zAjHRohkkbl4ZymTdB1+MXeHx/MW+0LLeg==" saltValue="fYIkdZzP4aS3cRk3Z7XiFQ==" spinCount="100000" sheet="1" selectLockedCells="1"/>
  <conditionalFormatting sqref="E2:G16">
    <cfRule type="containsText" dxfId="1" priority="2" operator="containsText" text="X">
      <formula>NOT(ISERROR(SEARCH("X",E2)))</formula>
    </cfRule>
  </conditionalFormatting>
  <conditionalFormatting sqref="D2:D16">
    <cfRule type="containsText" dxfId="0" priority="1" operator="containsText" text="X">
      <formula>NOT(ISERROR(SEARCH("X",D2)))</formula>
    </cfRule>
  </conditionalFormatting>
  <dataValidations count="3">
    <dataValidation type="list" allowBlank="1" showInputMessage="1" showErrorMessage="1" sqref="G2:G16">
      <formula1>$H$22:$H$24</formula1>
    </dataValidation>
    <dataValidation type="list" allowBlank="1" showInputMessage="1" showErrorMessage="1" sqref="F2:F16">
      <formula1>$P$1:$P$2</formula1>
    </dataValidation>
    <dataValidation type="list" allowBlank="1" showInputMessage="1" showErrorMessage="1" sqref="D2:D16">
      <formula1>$A$1:$A$5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workbookViewId="0">
      <selection activeCell="F13" sqref="F13"/>
    </sheetView>
  </sheetViews>
  <sheetFormatPr defaultRowHeight="14.5" x14ac:dyDescent="0.35"/>
  <cols>
    <col min="2" max="2" width="19.54296875" bestFit="1" customWidth="1"/>
    <col min="3" max="3" width="12.54296875" bestFit="1" customWidth="1"/>
  </cols>
  <sheetData>
    <row r="1" spans="2:11" ht="15" thickBot="1" x14ac:dyDescent="0.4"/>
    <row r="2" spans="2:11" x14ac:dyDescent="0.35">
      <c r="B2" s="109" t="s">
        <v>13</v>
      </c>
      <c r="C2" s="110"/>
    </row>
    <row r="3" spans="2:11" x14ac:dyDescent="0.35">
      <c r="B3" s="50" t="s">
        <v>11</v>
      </c>
      <c r="C3" s="51">
        <f>'SOC Costing Allocation Template'!B1*'SOC Costing Allocation Template'!J18</f>
        <v>0</v>
      </c>
    </row>
    <row r="4" spans="2:11" x14ac:dyDescent="0.35">
      <c r="B4" s="50" t="s">
        <v>20</v>
      </c>
      <c r="C4" s="51">
        <f>'SOC Costing Allocation Template'!K18+'SOC Costing Allocation Template'!M18</f>
        <v>0</v>
      </c>
    </row>
    <row r="5" spans="2:11" ht="15" thickBot="1" x14ac:dyDescent="0.4">
      <c r="B5" s="65" t="s">
        <v>19</v>
      </c>
      <c r="C5" s="66">
        <f>C3-C4</f>
        <v>0</v>
      </c>
    </row>
    <row r="6" spans="2:11" x14ac:dyDescent="0.35">
      <c r="B6" s="52" t="s">
        <v>12</v>
      </c>
    </row>
    <row r="7" spans="2:11" ht="15" thickBot="1" x14ac:dyDescent="0.4"/>
    <row r="8" spans="2:11" x14ac:dyDescent="0.35">
      <c r="B8" s="111" t="s">
        <v>49</v>
      </c>
      <c r="C8" s="112"/>
      <c r="D8" s="112"/>
      <c r="E8" s="112"/>
      <c r="F8" s="112"/>
      <c r="G8" s="112"/>
      <c r="H8" s="112"/>
      <c r="I8" s="112"/>
      <c r="J8" s="112"/>
      <c r="K8" s="113"/>
    </row>
    <row r="9" spans="2:11" x14ac:dyDescent="0.35">
      <c r="B9" s="114"/>
      <c r="C9" s="115"/>
      <c r="D9" s="115"/>
      <c r="E9" s="115"/>
      <c r="F9" s="115"/>
      <c r="G9" s="115"/>
      <c r="H9" s="115"/>
      <c r="I9" s="115"/>
      <c r="J9" s="115"/>
      <c r="K9" s="116"/>
    </row>
    <row r="10" spans="2:11" x14ac:dyDescent="0.35">
      <c r="B10" s="114"/>
      <c r="C10" s="115"/>
      <c r="D10" s="115"/>
      <c r="E10" s="115"/>
      <c r="F10" s="115"/>
      <c r="G10" s="115"/>
      <c r="H10" s="115"/>
      <c r="I10" s="115"/>
      <c r="J10" s="115"/>
      <c r="K10" s="116"/>
    </row>
    <row r="11" spans="2:11" x14ac:dyDescent="0.35">
      <c r="B11" s="114"/>
      <c r="C11" s="115"/>
      <c r="D11" s="115"/>
      <c r="E11" s="115"/>
      <c r="F11" s="115"/>
      <c r="G11" s="115"/>
      <c r="H11" s="115"/>
      <c r="I11" s="115"/>
      <c r="J11" s="115"/>
      <c r="K11" s="116"/>
    </row>
    <row r="12" spans="2:11" ht="18.75" customHeight="1" thickBot="1" x14ac:dyDescent="0.4">
      <c r="B12" s="114"/>
      <c r="C12" s="115"/>
      <c r="D12" s="115"/>
      <c r="E12" s="115"/>
      <c r="F12" s="115"/>
      <c r="G12" s="115"/>
      <c r="H12" s="115"/>
      <c r="I12" s="115"/>
      <c r="J12" s="115"/>
      <c r="K12" s="116"/>
    </row>
    <row r="13" spans="2:11" ht="15.75" customHeight="1" x14ac:dyDescent="0.35">
      <c r="B13" s="75"/>
      <c r="C13" s="75"/>
      <c r="D13" s="75"/>
      <c r="E13" s="75"/>
      <c r="F13" s="75"/>
      <c r="G13" s="75"/>
      <c r="H13" s="75"/>
      <c r="I13" s="75"/>
      <c r="J13" s="75"/>
      <c r="K13" s="75"/>
    </row>
  </sheetData>
  <sheetProtection selectLockedCells="1"/>
  <mergeCells count="2">
    <mergeCell ref="B2:C2"/>
    <mergeCell ref="B8:K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SOC Costing Allocation Template</vt:lpstr>
      <vt:lpstr>Review</vt:lpstr>
    </vt:vector>
  </TitlesOfParts>
  <Company>UVA Health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Alex V *HS</dc:creator>
  <cp:lastModifiedBy>Armstrong, Lauren B (Dean's Office)*HS</cp:lastModifiedBy>
  <dcterms:created xsi:type="dcterms:W3CDTF">2022-11-17T12:46:37Z</dcterms:created>
  <dcterms:modified xsi:type="dcterms:W3CDTF">2024-02-21T16:00:50Z</dcterms:modified>
</cp:coreProperties>
</file>